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工作\#高研院\14.电动自行车停放场所安全隐患整治项目\施工采购-自行比选\"/>
    </mc:Choice>
  </mc:AlternateContent>
  <bookViews>
    <workbookView xWindow="0" yWindow="0" windowWidth="28800" windowHeight="12255" activeTab="4"/>
  </bookViews>
  <sheets>
    <sheet name="汇总表" sheetId="1" r:id="rId1"/>
    <sheet name="分部分项清单计价表-车棚" sheetId="2" r:id="rId2"/>
    <sheet name="分部分项清单计价表-充电桩" sheetId="3" r:id="rId3"/>
    <sheet name="措施清单计价表" sheetId="4" r:id="rId4"/>
    <sheet name="主要设备及材料推荐品牌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3" l="1"/>
  <c r="G43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8" i="3"/>
  <c r="G15" i="3"/>
  <c r="G14" i="3"/>
  <c r="G13" i="3"/>
  <c r="G12" i="3"/>
  <c r="G11" i="3"/>
  <c r="G10" i="3"/>
  <c r="G9" i="3"/>
  <c r="G8" i="3"/>
  <c r="G7" i="3"/>
  <c r="G6" i="3"/>
  <c r="G5" i="3"/>
  <c r="G4" i="3"/>
  <c r="H81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59" i="2"/>
  <c r="H58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C18" i="1"/>
  <c r="C17" i="1"/>
  <c r="C7" i="1"/>
  <c r="C6" i="1"/>
  <c r="C5" i="1"/>
  <c r="C4" i="1"/>
</calcChain>
</file>

<file path=xl/sharedStrings.xml><?xml version="1.0" encoding="utf-8"?>
<sst xmlns="http://schemas.openxmlformats.org/spreadsheetml/2006/main" count="457" uniqueCount="177">
  <si>
    <t>汇总表</t>
  </si>
  <si>
    <t>序号</t>
  </si>
  <si>
    <t>汇总内容</t>
  </si>
  <si>
    <t>金额（元）</t>
  </si>
  <si>
    <t>1</t>
  </si>
  <si>
    <t>建设项目分部分项工程项目费</t>
  </si>
  <si>
    <t>1.1</t>
  </si>
  <si>
    <t>单项工程</t>
  </si>
  <si>
    <t>1.1.1</t>
  </si>
  <si>
    <t>车棚</t>
  </si>
  <si>
    <t>1.1.2</t>
  </si>
  <si>
    <t>充电桩</t>
  </si>
  <si>
    <t>2</t>
  </si>
  <si>
    <t>措施项目费</t>
  </si>
  <si>
    <t>2.1</t>
  </si>
  <si>
    <t>其中：安全文明施工费</t>
  </si>
  <si>
    <t>2.2</t>
  </si>
  <si>
    <t>其他措施项目费</t>
  </si>
  <si>
    <t>3</t>
  </si>
  <si>
    <t>其他项目费</t>
  </si>
  <si>
    <t>3.1</t>
  </si>
  <si>
    <t>暂列金额</t>
  </si>
  <si>
    <t>3.2</t>
  </si>
  <si>
    <t>专业工程暂估价（含税）</t>
  </si>
  <si>
    <t>3.3</t>
  </si>
  <si>
    <t>计日工</t>
  </si>
  <si>
    <t>3.4</t>
  </si>
  <si>
    <t>总承包服务费</t>
  </si>
  <si>
    <t>4</t>
  </si>
  <si>
    <t>增值税</t>
  </si>
  <si>
    <t>合计=1+2+3+4</t>
  </si>
  <si>
    <t>分部分项工程量清单计价表</t>
  </si>
  <si>
    <t>细分区域</t>
  </si>
  <si>
    <t>项目名称</t>
  </si>
  <si>
    <t>规格型号</t>
  </si>
  <si>
    <t>计价单位</t>
  </si>
  <si>
    <t>计价数量</t>
  </si>
  <si>
    <t>综合单价（元）</t>
  </si>
  <si>
    <t>合价（元）</t>
  </si>
  <si>
    <t>备注</t>
  </si>
  <si>
    <t>一</t>
  </si>
  <si>
    <t>海科路99号6号楼北侧非机动停车棚工程</t>
  </si>
  <si>
    <t>基础部分</t>
  </si>
  <si>
    <t>混泥土浇筑</t>
  </si>
  <si>
    <t>700cm×700cm（C30混泥土）</t>
  </si>
  <si>
    <t>m³</t>
  </si>
  <si>
    <t>渣土清运</t>
  </si>
  <si>
    <t>清运渣土</t>
  </si>
  <si>
    <t>项</t>
  </si>
  <si>
    <t>挖机机械</t>
  </si>
  <si>
    <t>挖基础</t>
  </si>
  <si>
    <t>台班</t>
  </si>
  <si>
    <t>基础部分小计</t>
  </si>
  <si>
    <t>膜材部分</t>
  </si>
  <si>
    <t>膜材采购、安装</t>
  </si>
  <si>
    <t>1100gPVDF双表白色建筑膜材</t>
  </si>
  <si>
    <t>平方米</t>
  </si>
  <si>
    <t>膜压条及辅材</t>
  </si>
  <si>
    <t>质量符合GB1102-74包含30*2.5铝压条</t>
  </si>
  <si>
    <t>米</t>
  </si>
  <si>
    <t>膜材部分小计</t>
  </si>
  <si>
    <t>钢构部分</t>
  </si>
  <si>
    <t>基础预埋件</t>
  </si>
  <si>
    <t>400×300×12</t>
  </si>
  <si>
    <t>块</t>
  </si>
  <si>
    <t>螺杆</t>
  </si>
  <si>
    <t xml:space="preserve">600×22 地脚 </t>
  </si>
  <si>
    <t>支</t>
  </si>
  <si>
    <t xml:space="preserve">2.5米七字梁250*200*100*6*6   </t>
  </si>
  <si>
    <t>均为QB235钢板主件加工（符合GB8162—2018）间距焊接</t>
  </si>
  <si>
    <t>套</t>
  </si>
  <si>
    <t>含制作、安装、油漆等</t>
  </si>
  <si>
    <t>圆管行条  89×3</t>
  </si>
  <si>
    <t xml:space="preserve">单根长度6米 采购含损耗费用 圆管型号QB235 </t>
  </si>
  <si>
    <t>内衬杆镀锌 48×2.5</t>
  </si>
  <si>
    <t>单根长度6米 采购含损耗费用 圆管型号QB235 镀锌</t>
  </si>
  <si>
    <t>消防工具</t>
  </si>
  <si>
    <t>悬挂式灭火器</t>
  </si>
  <si>
    <t>干粉-6KG</t>
  </si>
  <si>
    <t>只</t>
  </si>
  <si>
    <t>绝缘火钩</t>
  </si>
  <si>
    <t>2.4M</t>
  </si>
  <si>
    <t>钢构部分小计</t>
  </si>
  <si>
    <t>工程总造价</t>
  </si>
  <si>
    <t>二</t>
  </si>
  <si>
    <t>海科路100号9B楼北非机动停车棚工程</t>
  </si>
  <si>
    <t>地坪浇筑</t>
  </si>
  <si>
    <t>包含c30混泥土以及整平拆除</t>
  </si>
  <si>
    <t>铺贴室外地砖</t>
  </si>
  <si>
    <t>包含黄沙、水泥、人工、地砖</t>
  </si>
  <si>
    <t>树木移栽</t>
  </si>
  <si>
    <t>吊车、卡车、木撑、人工</t>
  </si>
  <si>
    <t>三</t>
  </si>
  <si>
    <t>海科路100号9A9B中间非机动停车棚工程</t>
  </si>
  <si>
    <t>均为QB235钢板主件加工（符合GB8162—87）间距焊接</t>
  </si>
  <si>
    <t>四</t>
  </si>
  <si>
    <t>张衡路239号B楼双开非机动停车棚工程</t>
  </si>
  <si>
    <t xml:space="preserve">3米T字梁300*200*100*6*6   </t>
  </si>
  <si>
    <t>五</t>
  </si>
  <si>
    <t>总计</t>
  </si>
  <si>
    <t>产品名称</t>
  </si>
  <si>
    <t xml:space="preserve">海科路99号6号楼北侧充电桩部分 </t>
  </si>
  <si>
    <t>10路充电桩</t>
  </si>
  <si>
    <t>ACX10S-YHW-LCD</t>
  </si>
  <si>
    <t>组</t>
  </si>
  <si>
    <t>2路充电桩配电箱（304不锈钢材质）</t>
  </si>
  <si>
    <t>400w*500h*250d</t>
  </si>
  <si>
    <t>台</t>
  </si>
  <si>
    <t>电动车充电桩架子2路一组</t>
  </si>
  <si>
    <t>焊接方管</t>
  </si>
  <si>
    <t>电缆</t>
  </si>
  <si>
    <t>WDZA-YJV-3*6  0.6/1kV</t>
  </si>
  <si>
    <t>32炭素埋地线管</t>
  </si>
  <si>
    <t>HDPE 32</t>
  </si>
  <si>
    <t>KBG电线管</t>
  </si>
  <si>
    <t>KBG 32</t>
  </si>
  <si>
    <t>86型明装防水盒</t>
  </si>
  <si>
    <t>95mm*95mm</t>
  </si>
  <si>
    <t>个</t>
  </si>
  <si>
    <t>86型面板</t>
  </si>
  <si>
    <t>5孔带灯</t>
  </si>
  <si>
    <t>2.5平方电线</t>
  </si>
  <si>
    <t>电源线布管地面开槽、回填修复</t>
  </si>
  <si>
    <t>地面车位标志线施工</t>
  </si>
  <si>
    <t>黄色</t>
  </si>
  <si>
    <t>小计</t>
  </si>
  <si>
    <t>海科路100号9B楼北充电桩部分</t>
  </si>
  <si>
    <t>6平方电缆线</t>
  </si>
  <si>
    <t xml:space="preserve">张衡路239号B楼双开充电桩部分   </t>
  </si>
  <si>
    <t>4路充电桩配电箱（304不锈钢材质）</t>
  </si>
  <si>
    <t>500w*700h*250d</t>
  </si>
  <si>
    <t>10平方电缆线</t>
  </si>
  <si>
    <t>WDZA-YJV-3*10  0.6/1kV</t>
  </si>
  <si>
    <t>措施清单计价表</t>
  </si>
  <si>
    <t>项目编码</t>
  </si>
  <si>
    <t>项 目 名 称</t>
  </si>
  <si>
    <t>价格（元）</t>
  </si>
  <si>
    <t xml:space="preserve"> 011601</t>
  </si>
  <si>
    <t xml:space="preserve">  安全文明施工</t>
  </si>
  <si>
    <t xml:space="preserve"> 011601010001</t>
  </si>
  <si>
    <t xml:space="preserve">  冬雨季施工增加</t>
  </si>
  <si>
    <t xml:space="preserve"> 011601011001</t>
  </si>
  <si>
    <t xml:space="preserve">  夜间施工增加</t>
  </si>
  <si>
    <t xml:space="preserve"> 011601012001</t>
  </si>
  <si>
    <t xml:space="preserve">  特殊地区施工增加</t>
  </si>
  <si>
    <t>5</t>
  </si>
  <si>
    <t xml:space="preserve"> 011601013001</t>
  </si>
  <si>
    <t xml:space="preserve">  二次搬运</t>
  </si>
  <si>
    <t>6</t>
  </si>
  <si>
    <t xml:space="preserve"> 011601014001</t>
  </si>
  <si>
    <t xml:space="preserve">  已完工程及设备保护</t>
  </si>
  <si>
    <t>7</t>
  </si>
  <si>
    <t xml:space="preserve"> 011601015001</t>
  </si>
  <si>
    <t xml:space="preserve">  既有建(构)筑物、设施保护</t>
  </si>
  <si>
    <t>合    计</t>
  </si>
  <si>
    <t>主要设备及材料推荐品牌</t>
  </si>
  <si>
    <t>设备及材料</t>
  </si>
  <si>
    <t>推荐品牌1</t>
  </si>
  <si>
    <t>推荐品牌2</t>
  </si>
  <si>
    <t>推荐品牌3</t>
  </si>
  <si>
    <t>汇锋</t>
  </si>
  <si>
    <t>赛德乐</t>
  </si>
  <si>
    <t>汇聚</t>
  </si>
  <si>
    <t>驴充充</t>
  </si>
  <si>
    <t>安科瑞</t>
  </si>
  <si>
    <t>小兔充充</t>
  </si>
  <si>
    <t>电线、电缆</t>
  </si>
  <si>
    <t>上上电缆</t>
  </si>
  <si>
    <t>宝胜</t>
  </si>
  <si>
    <t>上海起帆</t>
  </si>
  <si>
    <t>配电箱内主要元器件</t>
  </si>
  <si>
    <t>ABB</t>
  </si>
  <si>
    <t>施耐德</t>
  </si>
  <si>
    <t>西门子</t>
  </si>
  <si>
    <t>插座</t>
  </si>
  <si>
    <t>公牛</t>
  </si>
  <si>
    <t>注：可以从中选择一个品牌，也可以提供同等档次的其他品牌，如提供其他品牌，须提供相关证明文件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</si>
</sst>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8" formatCode="0_ "/>
    <numFmt numFmtId="179" formatCode="0.00_);[Red]\(0.00\)"/>
    <numFmt numFmtId="180" formatCode="0.00_ "/>
    <numFmt numFmtId="181" formatCode="0_);[Red]\(0\)"/>
  </numFmts>
  <fonts count="1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indexed="0"/>
      <name val="宋体"/>
      <charset val="134"/>
    </font>
    <font>
      <sz val="10"/>
      <color indexed="0"/>
      <name val="宋体"/>
      <charset val="134"/>
    </font>
    <font>
      <b/>
      <sz val="9"/>
      <color indexed="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.5"/>
      <name val="宋体"/>
      <charset val="134"/>
    </font>
    <font>
      <b/>
      <sz val="13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/>
  </cellStyleXfs>
  <cellXfs count="9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0" fillId="2" borderId="0" xfId="0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79" fontId="8" fillId="0" borderId="4" xfId="0" applyNumberFormat="1" applyFont="1" applyBorder="1" applyAlignment="1">
      <alignment horizontal="center" vertical="center"/>
    </xf>
    <xf numFmtId="180" fontId="8" fillId="0" borderId="4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79" fontId="8" fillId="0" borderId="18" xfId="0" applyNumberFormat="1" applyFont="1" applyBorder="1" applyAlignment="1">
      <alignment horizontal="center" vertical="center"/>
    </xf>
    <xf numFmtId="180" fontId="8" fillId="0" borderId="18" xfId="0" applyNumberFormat="1" applyFont="1" applyBorder="1" applyAlignment="1">
      <alignment horizontal="center" vertical="center"/>
    </xf>
    <xf numFmtId="180" fontId="9" fillId="0" borderId="4" xfId="0" applyNumberFormat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 wrapText="1"/>
    </xf>
    <xf numFmtId="181" fontId="10" fillId="0" borderId="18" xfId="0" applyNumberFormat="1" applyFont="1" applyBorder="1" applyAlignment="1">
      <alignment horizontal="center" vertical="center"/>
    </xf>
    <xf numFmtId="178" fontId="10" fillId="0" borderId="18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181" fontId="10" fillId="0" borderId="4" xfId="0" applyNumberFormat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178" fontId="7" fillId="0" borderId="4" xfId="1" applyNumberFormat="1" applyFont="1" applyBorder="1" applyAlignment="1">
      <alignment horizontal="center" vertical="center" wrapText="1"/>
    </xf>
    <xf numFmtId="180" fontId="7" fillId="0" borderId="4" xfId="1" applyNumberFormat="1" applyFont="1" applyBorder="1" applyAlignment="1">
      <alignment horizontal="center" vertical="center" wrapText="1"/>
    </xf>
    <xf numFmtId="43" fontId="7" fillId="0" borderId="4" xfId="1" applyNumberFormat="1" applyFont="1" applyBorder="1" applyAlignment="1">
      <alignment horizontal="center" vertical="center" wrapText="1"/>
    </xf>
    <xf numFmtId="180" fontId="11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7" fillId="0" borderId="4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vertical="center" wrapText="1"/>
    </xf>
    <xf numFmtId="43" fontId="11" fillId="0" borderId="4" xfId="1" applyNumberFormat="1" applyFont="1" applyBorder="1" applyAlignment="1">
      <alignment horizontal="center" vertical="center"/>
    </xf>
    <xf numFmtId="0" fontId="12" fillId="0" borderId="4" xfId="1" applyBorder="1" applyAlignment="1">
      <alignment horizontal="center" vertical="center"/>
    </xf>
    <xf numFmtId="178" fontId="10" fillId="0" borderId="4" xfId="1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180" fontId="0" fillId="0" borderId="4" xfId="0" applyNumberFormat="1" applyBorder="1">
      <alignment vertical="center"/>
    </xf>
    <xf numFmtId="0" fontId="0" fillId="0" borderId="4" xfId="0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80" fontId="3" fillId="0" borderId="10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78" fontId="5" fillId="0" borderId="0" xfId="1" applyNumberFormat="1" applyFont="1" applyAlignment="1">
      <alignment horizontal="center" vertical="center"/>
    </xf>
    <xf numFmtId="181" fontId="10" fillId="0" borderId="4" xfId="0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</cellXfs>
  <cellStyles count="2">
    <cellStyle name="常规" xfId="0" builtinId="0"/>
    <cellStyle name="常规_Sheet1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C17" sqref="C17"/>
    </sheetView>
  </sheetViews>
  <sheetFormatPr defaultColWidth="9" defaultRowHeight="13.5" x14ac:dyDescent="0.15"/>
  <cols>
    <col min="1" max="1" width="15" style="10" customWidth="1"/>
    <col min="2" max="3" width="20.875" style="10" customWidth="1"/>
  </cols>
  <sheetData>
    <row r="1" spans="1:3" ht="27.95" customHeight="1" x14ac:dyDescent="0.15">
      <c r="A1" s="68" t="s">
        <v>0</v>
      </c>
      <c r="B1" s="68"/>
      <c r="C1" s="68"/>
    </row>
    <row r="2" spans="1:3" ht="42.95" customHeight="1" x14ac:dyDescent="0.15">
      <c r="A2" s="63" t="s">
        <v>1</v>
      </c>
      <c r="B2" s="64" t="s">
        <v>2</v>
      </c>
      <c r="C2" s="65" t="s">
        <v>3</v>
      </c>
    </row>
    <row r="3" spans="1:3" ht="27.95" customHeight="1" x14ac:dyDescent="0.15">
      <c r="A3" s="14" t="s">
        <v>4</v>
      </c>
      <c r="B3" s="15" t="s">
        <v>5</v>
      </c>
      <c r="C3" s="17"/>
    </row>
    <row r="4" spans="1:3" ht="27.95" customHeight="1" x14ac:dyDescent="0.15">
      <c r="A4" s="14" t="s">
        <v>6</v>
      </c>
      <c r="B4" s="15" t="s">
        <v>7</v>
      </c>
      <c r="C4" s="66">
        <f>C5+C6</f>
        <v>0</v>
      </c>
    </row>
    <row r="5" spans="1:3" ht="27.95" customHeight="1" x14ac:dyDescent="0.15">
      <c r="A5" s="14" t="s">
        <v>8</v>
      </c>
      <c r="B5" s="15" t="s">
        <v>9</v>
      </c>
      <c r="C5" s="66">
        <f>'分部分项清单计价表-车棚'!H81</f>
        <v>0</v>
      </c>
    </row>
    <row r="6" spans="1:3" ht="27.95" customHeight="1" x14ac:dyDescent="0.15">
      <c r="A6" s="14" t="s">
        <v>10</v>
      </c>
      <c r="B6" s="15" t="s">
        <v>11</v>
      </c>
      <c r="C6" s="66">
        <f>'分部分项清单计价表-充电桩'!G45</f>
        <v>0</v>
      </c>
    </row>
    <row r="7" spans="1:3" ht="27.95" customHeight="1" x14ac:dyDescent="0.15">
      <c r="A7" s="14" t="s">
        <v>12</v>
      </c>
      <c r="B7" s="15" t="s">
        <v>13</v>
      </c>
      <c r="C7" s="17">
        <f>措施清单计价表!D10</f>
        <v>0</v>
      </c>
    </row>
    <row r="8" spans="1:3" x14ac:dyDescent="0.15">
      <c r="A8" s="14" t="s">
        <v>14</v>
      </c>
      <c r="B8" s="15" t="s">
        <v>15</v>
      </c>
      <c r="C8" s="17"/>
    </row>
    <row r="9" spans="1:3" x14ac:dyDescent="0.15">
      <c r="A9" s="14" t="s">
        <v>16</v>
      </c>
      <c r="B9" s="15" t="s">
        <v>17</v>
      </c>
      <c r="C9" s="17"/>
    </row>
    <row r="10" spans="1:3" x14ac:dyDescent="0.15">
      <c r="A10" s="14"/>
      <c r="B10" s="15"/>
      <c r="C10" s="17"/>
    </row>
    <row r="11" spans="1:3" x14ac:dyDescent="0.15">
      <c r="A11" s="14" t="s">
        <v>18</v>
      </c>
      <c r="B11" s="15" t="s">
        <v>19</v>
      </c>
      <c r="C11" s="17"/>
    </row>
    <row r="12" spans="1:3" x14ac:dyDescent="0.15">
      <c r="A12" s="14" t="s">
        <v>20</v>
      </c>
      <c r="B12" s="15" t="s">
        <v>21</v>
      </c>
      <c r="C12" s="17"/>
    </row>
    <row r="13" spans="1:3" x14ac:dyDescent="0.15">
      <c r="A13" s="14" t="s">
        <v>22</v>
      </c>
      <c r="B13" s="15" t="s">
        <v>23</v>
      </c>
      <c r="C13" s="17"/>
    </row>
    <row r="14" spans="1:3" x14ac:dyDescent="0.15">
      <c r="A14" s="14" t="s">
        <v>24</v>
      </c>
      <c r="B14" s="15" t="s">
        <v>25</v>
      </c>
      <c r="C14" s="17"/>
    </row>
    <row r="15" spans="1:3" x14ac:dyDescent="0.15">
      <c r="A15" s="14" t="s">
        <v>26</v>
      </c>
      <c r="B15" s="15" t="s">
        <v>27</v>
      </c>
      <c r="C15" s="17"/>
    </row>
    <row r="16" spans="1:3" x14ac:dyDescent="0.15">
      <c r="A16" s="14"/>
      <c r="B16" s="15"/>
      <c r="C16" s="17"/>
    </row>
    <row r="17" spans="1:3" x14ac:dyDescent="0.15">
      <c r="A17" s="14" t="s">
        <v>28</v>
      </c>
      <c r="B17" s="15" t="s">
        <v>29</v>
      </c>
      <c r="C17" s="66">
        <f>C4*0.09</f>
        <v>0</v>
      </c>
    </row>
    <row r="18" spans="1:3" x14ac:dyDescent="0.15">
      <c r="A18" s="69" t="s">
        <v>30</v>
      </c>
      <c r="B18" s="69"/>
      <c r="C18" s="67">
        <f>C4+C7+C11+C17</f>
        <v>0</v>
      </c>
    </row>
  </sheetData>
  <mergeCells count="2">
    <mergeCell ref="A1:C1"/>
    <mergeCell ref="A18:B18"/>
  </mergeCells>
  <phoneticPr fontId="1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opLeftCell="A66" zoomScale="120" zoomScaleNormal="120" workbookViewId="0">
      <selection activeCell="D66" sqref="D66"/>
    </sheetView>
  </sheetViews>
  <sheetFormatPr defaultColWidth="9" defaultRowHeight="13.5" x14ac:dyDescent="0.15"/>
  <cols>
    <col min="1" max="1" width="6" customWidth="1"/>
    <col min="3" max="3" width="11.5" customWidth="1"/>
    <col min="4" max="4" width="20.125" customWidth="1"/>
    <col min="5" max="5" width="9.375" customWidth="1"/>
    <col min="7" max="7" width="16.25" customWidth="1"/>
    <col min="8" max="8" width="20.375" customWidth="1"/>
    <col min="9" max="9" width="21.25" customWidth="1"/>
  </cols>
  <sheetData>
    <row r="1" spans="1:9" ht="18.75" x14ac:dyDescent="0.15">
      <c r="A1" s="70" t="s">
        <v>31</v>
      </c>
      <c r="B1" s="70"/>
      <c r="C1" s="70"/>
      <c r="D1" s="70"/>
      <c r="E1" s="70"/>
      <c r="F1" s="71"/>
      <c r="G1" s="70"/>
      <c r="H1" s="70"/>
      <c r="I1" s="70"/>
    </row>
    <row r="2" spans="1:9" x14ac:dyDescent="0.15">
      <c r="A2" s="39" t="s">
        <v>1</v>
      </c>
      <c r="B2" s="40" t="s">
        <v>32</v>
      </c>
      <c r="C2" s="39" t="s">
        <v>33</v>
      </c>
      <c r="D2" s="39" t="s">
        <v>34</v>
      </c>
      <c r="E2" s="39" t="s">
        <v>35</v>
      </c>
      <c r="F2" s="41" t="s">
        <v>36</v>
      </c>
      <c r="G2" s="39" t="s">
        <v>37</v>
      </c>
      <c r="H2" s="39" t="s">
        <v>38</v>
      </c>
      <c r="I2" s="39" t="s">
        <v>39</v>
      </c>
    </row>
    <row r="3" spans="1:9" x14ac:dyDescent="0.15">
      <c r="A3" s="42" t="s">
        <v>40</v>
      </c>
      <c r="B3" s="72" t="s">
        <v>41</v>
      </c>
      <c r="C3" s="72"/>
      <c r="D3" s="72"/>
      <c r="E3" s="72"/>
      <c r="F3" s="72"/>
      <c r="G3" s="72"/>
      <c r="H3" s="72"/>
      <c r="I3" s="72"/>
    </row>
    <row r="4" spans="1:9" ht="27" x14ac:dyDescent="0.15">
      <c r="A4" s="44">
        <v>1</v>
      </c>
      <c r="B4" s="78" t="s">
        <v>42</v>
      </c>
      <c r="C4" s="44" t="s">
        <v>43</v>
      </c>
      <c r="D4" s="44" t="s">
        <v>44</v>
      </c>
      <c r="E4" s="44" t="s">
        <v>45</v>
      </c>
      <c r="F4" s="45">
        <v>5</v>
      </c>
      <c r="G4" s="46"/>
      <c r="H4" s="46">
        <f t="shared" ref="H4:H6" si="0">F4*G4</f>
        <v>0</v>
      </c>
      <c r="I4" s="44"/>
    </row>
    <row r="5" spans="1:9" x14ac:dyDescent="0.15">
      <c r="A5" s="44">
        <v>2</v>
      </c>
      <c r="B5" s="78"/>
      <c r="C5" s="44" t="s">
        <v>46</v>
      </c>
      <c r="D5" s="44" t="s">
        <v>47</v>
      </c>
      <c r="E5" s="44" t="s">
        <v>48</v>
      </c>
      <c r="F5" s="45">
        <v>1</v>
      </c>
      <c r="G5" s="46"/>
      <c r="H5" s="46">
        <f t="shared" si="0"/>
        <v>0</v>
      </c>
      <c r="I5" s="44"/>
    </row>
    <row r="6" spans="1:9" x14ac:dyDescent="0.15">
      <c r="A6" s="44">
        <v>3</v>
      </c>
      <c r="B6" s="78"/>
      <c r="C6" s="44" t="s">
        <v>49</v>
      </c>
      <c r="D6" s="44" t="s">
        <v>50</v>
      </c>
      <c r="E6" s="47" t="s">
        <v>51</v>
      </c>
      <c r="F6" s="45">
        <v>1</v>
      </c>
      <c r="G6" s="46"/>
      <c r="H6" s="46">
        <f t="shared" si="0"/>
        <v>0</v>
      </c>
      <c r="I6" s="44"/>
    </row>
    <row r="7" spans="1:9" ht="15" x14ac:dyDescent="0.15">
      <c r="A7" s="73" t="s">
        <v>52</v>
      </c>
      <c r="B7" s="73"/>
      <c r="C7" s="73"/>
      <c r="D7" s="73"/>
      <c r="E7" s="73"/>
      <c r="F7" s="73"/>
      <c r="G7" s="73"/>
      <c r="H7" s="48">
        <f>SUM(H4:H6)</f>
        <v>0</v>
      </c>
      <c r="I7" s="44"/>
    </row>
    <row r="8" spans="1:9" ht="27" x14ac:dyDescent="0.15">
      <c r="A8" s="44">
        <v>4</v>
      </c>
      <c r="B8" s="78" t="s">
        <v>53</v>
      </c>
      <c r="C8" s="44" t="s">
        <v>54</v>
      </c>
      <c r="D8" s="49" t="s">
        <v>55</v>
      </c>
      <c r="E8" s="47" t="s">
        <v>56</v>
      </c>
      <c r="F8" s="45">
        <v>52</v>
      </c>
      <c r="G8" s="46"/>
      <c r="H8" s="46">
        <f>F8*G8</f>
        <v>0</v>
      </c>
      <c r="I8" s="49"/>
    </row>
    <row r="9" spans="1:9" ht="27" x14ac:dyDescent="0.15">
      <c r="A9" s="44">
        <v>5</v>
      </c>
      <c r="B9" s="78"/>
      <c r="C9" s="44" t="s">
        <v>57</v>
      </c>
      <c r="D9" s="49" t="s">
        <v>58</v>
      </c>
      <c r="E9" s="47" t="s">
        <v>59</v>
      </c>
      <c r="F9" s="45">
        <v>120</v>
      </c>
      <c r="G9" s="46"/>
      <c r="H9" s="46">
        <f>F9*G9</f>
        <v>0</v>
      </c>
      <c r="I9" s="49"/>
    </row>
    <row r="10" spans="1:9" ht="15" x14ac:dyDescent="0.15">
      <c r="A10" s="73" t="s">
        <v>60</v>
      </c>
      <c r="B10" s="73"/>
      <c r="C10" s="73"/>
      <c r="D10" s="73"/>
      <c r="E10" s="73"/>
      <c r="F10" s="73"/>
      <c r="G10" s="73"/>
      <c r="H10" s="48">
        <f>SUM(H8:H9)</f>
        <v>0</v>
      </c>
      <c r="I10" s="25"/>
    </row>
    <row r="11" spans="1:9" x14ac:dyDescent="0.15">
      <c r="A11" s="44">
        <v>6</v>
      </c>
      <c r="B11" s="79" t="s">
        <v>61</v>
      </c>
      <c r="C11" s="44" t="s">
        <v>62</v>
      </c>
      <c r="D11" s="44" t="s">
        <v>63</v>
      </c>
      <c r="E11" s="50" t="s">
        <v>64</v>
      </c>
      <c r="F11" s="45">
        <v>5</v>
      </c>
      <c r="G11" s="46"/>
      <c r="H11" s="46">
        <f t="shared" ref="H11:H17" si="1">F11*G11</f>
        <v>0</v>
      </c>
      <c r="I11" s="44"/>
    </row>
    <row r="12" spans="1:9" x14ac:dyDescent="0.15">
      <c r="A12" s="44">
        <v>7</v>
      </c>
      <c r="B12" s="79"/>
      <c r="C12" s="51" t="s">
        <v>65</v>
      </c>
      <c r="D12" s="49" t="s">
        <v>66</v>
      </c>
      <c r="E12" s="50" t="s">
        <v>67</v>
      </c>
      <c r="F12" s="45">
        <v>24</v>
      </c>
      <c r="G12" s="46"/>
      <c r="H12" s="46">
        <f t="shared" si="1"/>
        <v>0</v>
      </c>
      <c r="I12" s="49"/>
    </row>
    <row r="13" spans="1:9" ht="40.5" x14ac:dyDescent="0.15">
      <c r="A13" s="44">
        <v>8</v>
      </c>
      <c r="B13" s="79"/>
      <c r="C13" s="52" t="s">
        <v>68</v>
      </c>
      <c r="D13" s="44" t="s">
        <v>69</v>
      </c>
      <c r="E13" s="53" t="s">
        <v>70</v>
      </c>
      <c r="F13" s="45">
        <v>5</v>
      </c>
      <c r="G13" s="46"/>
      <c r="H13" s="46">
        <f t="shared" si="1"/>
        <v>0</v>
      </c>
      <c r="I13" s="44" t="s">
        <v>71</v>
      </c>
    </row>
    <row r="14" spans="1:9" ht="32.1" customHeight="1" x14ac:dyDescent="0.15">
      <c r="A14" s="44">
        <v>9</v>
      </c>
      <c r="B14" s="79"/>
      <c r="C14" s="52" t="s">
        <v>72</v>
      </c>
      <c r="D14" s="44" t="s">
        <v>73</v>
      </c>
      <c r="E14" s="53" t="s">
        <v>67</v>
      </c>
      <c r="F14" s="45">
        <v>8</v>
      </c>
      <c r="G14" s="46"/>
      <c r="H14" s="46">
        <f t="shared" si="1"/>
        <v>0</v>
      </c>
      <c r="I14" s="44"/>
    </row>
    <row r="15" spans="1:9" ht="40.5" customHeight="1" x14ac:dyDescent="0.15">
      <c r="A15" s="44">
        <v>10</v>
      </c>
      <c r="B15" s="79"/>
      <c r="C15" s="52" t="s">
        <v>74</v>
      </c>
      <c r="D15" s="44" t="s">
        <v>75</v>
      </c>
      <c r="E15" s="53" t="s">
        <v>67</v>
      </c>
      <c r="F15" s="45">
        <v>3</v>
      </c>
      <c r="G15" s="46"/>
      <c r="H15" s="46">
        <f t="shared" si="1"/>
        <v>0</v>
      </c>
      <c r="I15" s="44"/>
    </row>
    <row r="16" spans="1:9" ht="27" x14ac:dyDescent="0.15">
      <c r="A16" s="44">
        <v>11</v>
      </c>
      <c r="B16" s="80" t="s">
        <v>76</v>
      </c>
      <c r="C16" s="54" t="s">
        <v>77</v>
      </c>
      <c r="D16" s="54" t="s">
        <v>78</v>
      </c>
      <c r="E16" s="53" t="s">
        <v>79</v>
      </c>
      <c r="F16" s="45">
        <v>4</v>
      </c>
      <c r="G16" s="46"/>
      <c r="H16" s="46">
        <f t="shared" si="1"/>
        <v>0</v>
      </c>
      <c r="I16" s="44"/>
    </row>
    <row r="17" spans="1:9" x14ac:dyDescent="0.15">
      <c r="A17" s="44">
        <v>12</v>
      </c>
      <c r="B17" s="81"/>
      <c r="C17" s="54" t="s">
        <v>80</v>
      </c>
      <c r="D17" s="54" t="s">
        <v>81</v>
      </c>
      <c r="E17" s="53" t="s">
        <v>79</v>
      </c>
      <c r="F17" s="45">
        <v>1</v>
      </c>
      <c r="G17" s="46"/>
      <c r="H17" s="46">
        <f t="shared" si="1"/>
        <v>0</v>
      </c>
      <c r="I17" s="56"/>
    </row>
    <row r="18" spans="1:9" ht="15" x14ac:dyDescent="0.15">
      <c r="A18" s="73" t="s">
        <v>82</v>
      </c>
      <c r="B18" s="73"/>
      <c r="C18" s="73"/>
      <c r="D18" s="73"/>
      <c r="E18" s="73"/>
      <c r="F18" s="73"/>
      <c r="G18" s="73"/>
      <c r="H18" s="48">
        <f>SUM(H11:H15)</f>
        <v>0</v>
      </c>
      <c r="I18" s="25"/>
    </row>
    <row r="19" spans="1:9" ht="15" x14ac:dyDescent="0.15">
      <c r="A19" s="44"/>
      <c r="B19" s="44"/>
      <c r="C19" s="74" t="s">
        <v>83</v>
      </c>
      <c r="D19" s="75"/>
      <c r="E19" s="75"/>
      <c r="F19" s="75"/>
      <c r="G19" s="75"/>
      <c r="H19" s="57">
        <f>H7+H10+H18</f>
        <v>0</v>
      </c>
      <c r="I19" s="58"/>
    </row>
    <row r="20" spans="1:9" x14ac:dyDescent="0.15">
      <c r="A20" s="42" t="s">
        <v>1</v>
      </c>
      <c r="B20" s="43" t="s">
        <v>32</v>
      </c>
      <c r="C20" s="42" t="s">
        <v>33</v>
      </c>
      <c r="D20" s="42" t="s">
        <v>34</v>
      </c>
      <c r="E20" s="42" t="s">
        <v>35</v>
      </c>
      <c r="F20" s="59" t="s">
        <v>36</v>
      </c>
      <c r="G20" s="42" t="s">
        <v>37</v>
      </c>
      <c r="H20" s="42" t="s">
        <v>38</v>
      </c>
      <c r="I20" s="42" t="s">
        <v>39</v>
      </c>
    </row>
    <row r="21" spans="1:9" x14ac:dyDescent="0.15">
      <c r="A21" t="s">
        <v>84</v>
      </c>
      <c r="B21" s="72" t="s">
        <v>85</v>
      </c>
      <c r="C21" s="72"/>
      <c r="D21" s="72"/>
      <c r="E21" s="72"/>
      <c r="F21" s="72"/>
      <c r="G21" s="72"/>
      <c r="H21" s="72"/>
      <c r="I21" s="72"/>
    </row>
    <row r="22" spans="1:9" ht="27" x14ac:dyDescent="0.15">
      <c r="A22" s="44">
        <v>1</v>
      </c>
      <c r="B22" s="79" t="s">
        <v>42</v>
      </c>
      <c r="C22" s="44" t="s">
        <v>43</v>
      </c>
      <c r="D22" s="44" t="s">
        <v>44</v>
      </c>
      <c r="E22" s="44" t="s">
        <v>45</v>
      </c>
      <c r="F22" s="45">
        <v>5</v>
      </c>
      <c r="G22" s="46"/>
      <c r="H22" s="46">
        <f t="shared" ref="H22:H24" si="2">F22*G22</f>
        <v>0</v>
      </c>
      <c r="I22" s="44"/>
    </row>
    <row r="23" spans="1:9" x14ac:dyDescent="0.15">
      <c r="A23" s="44">
        <v>2</v>
      </c>
      <c r="B23" s="79"/>
      <c r="C23" s="44" t="s">
        <v>46</v>
      </c>
      <c r="D23" s="44" t="s">
        <v>47</v>
      </c>
      <c r="E23" s="44" t="s">
        <v>48</v>
      </c>
      <c r="F23" s="45">
        <v>1</v>
      </c>
      <c r="G23" s="46"/>
      <c r="H23" s="46">
        <f t="shared" si="2"/>
        <v>0</v>
      </c>
      <c r="I23" s="44"/>
    </row>
    <row r="24" spans="1:9" x14ac:dyDescent="0.15">
      <c r="A24" s="44">
        <v>3</v>
      </c>
      <c r="B24" s="81"/>
      <c r="C24" s="44" t="s">
        <v>49</v>
      </c>
      <c r="D24" s="44" t="s">
        <v>50</v>
      </c>
      <c r="E24" s="47" t="s">
        <v>51</v>
      </c>
      <c r="F24" s="45">
        <v>1</v>
      </c>
      <c r="G24" s="46"/>
      <c r="H24" s="46">
        <f t="shared" si="2"/>
        <v>0</v>
      </c>
      <c r="I24" s="44"/>
    </row>
    <row r="25" spans="1:9" ht="15" x14ac:dyDescent="0.15">
      <c r="A25" s="74" t="s">
        <v>52</v>
      </c>
      <c r="B25" s="75"/>
      <c r="C25" s="75"/>
      <c r="D25" s="75"/>
      <c r="E25" s="75"/>
      <c r="F25" s="75"/>
      <c r="G25" s="75"/>
      <c r="H25" s="48">
        <f>SUM(H22:H24)</f>
        <v>0</v>
      </c>
      <c r="I25" s="44"/>
    </row>
    <row r="26" spans="1:9" ht="27" x14ac:dyDescent="0.15">
      <c r="A26" s="44">
        <v>4</v>
      </c>
      <c r="B26" s="80" t="s">
        <v>53</v>
      </c>
      <c r="C26" s="44" t="s">
        <v>54</v>
      </c>
      <c r="D26" s="49" t="s">
        <v>55</v>
      </c>
      <c r="E26" s="47" t="s">
        <v>56</v>
      </c>
      <c r="F26" s="45">
        <v>50</v>
      </c>
      <c r="G26" s="46"/>
      <c r="H26" s="46">
        <f>F26*G26</f>
        <v>0</v>
      </c>
      <c r="I26" s="49"/>
    </row>
    <row r="27" spans="1:9" ht="27" x14ac:dyDescent="0.15">
      <c r="A27" s="44">
        <v>5</v>
      </c>
      <c r="B27" s="79"/>
      <c r="C27" s="44" t="s">
        <v>57</v>
      </c>
      <c r="D27" s="49" t="s">
        <v>58</v>
      </c>
      <c r="E27" s="47" t="s">
        <v>59</v>
      </c>
      <c r="F27" s="45">
        <v>120</v>
      </c>
      <c r="G27" s="46"/>
      <c r="H27" s="46">
        <f>F27*G27</f>
        <v>0</v>
      </c>
      <c r="I27" s="49"/>
    </row>
    <row r="28" spans="1:9" ht="15" x14ac:dyDescent="0.15">
      <c r="A28" s="73" t="s">
        <v>60</v>
      </c>
      <c r="B28" s="73"/>
      <c r="C28" s="73"/>
      <c r="D28" s="73"/>
      <c r="E28" s="73"/>
      <c r="F28" s="73"/>
      <c r="G28" s="73"/>
      <c r="H28" s="48">
        <f>SUM(H26:H27)</f>
        <v>0</v>
      </c>
      <c r="I28" s="25"/>
    </row>
    <row r="29" spans="1:9" x14ac:dyDescent="0.15">
      <c r="A29" s="44">
        <v>6</v>
      </c>
      <c r="B29" s="79" t="s">
        <v>61</v>
      </c>
      <c r="C29" s="44" t="s">
        <v>62</v>
      </c>
      <c r="D29" s="44" t="s">
        <v>63</v>
      </c>
      <c r="E29" s="50" t="s">
        <v>64</v>
      </c>
      <c r="F29" s="45">
        <v>5</v>
      </c>
      <c r="G29" s="46"/>
      <c r="H29" s="46">
        <f t="shared" ref="H29:H38" si="3">F29*G29</f>
        <v>0</v>
      </c>
      <c r="I29" s="44"/>
    </row>
    <row r="30" spans="1:9" x14ac:dyDescent="0.15">
      <c r="A30" s="44">
        <v>7</v>
      </c>
      <c r="B30" s="79"/>
      <c r="C30" s="51" t="s">
        <v>65</v>
      </c>
      <c r="D30" s="49" t="s">
        <v>66</v>
      </c>
      <c r="E30" s="50" t="s">
        <v>67</v>
      </c>
      <c r="F30" s="45">
        <v>24</v>
      </c>
      <c r="G30" s="46"/>
      <c r="H30" s="46">
        <f t="shared" si="3"/>
        <v>0</v>
      </c>
      <c r="I30" s="49"/>
    </row>
    <row r="31" spans="1:9" ht="40.5" x14ac:dyDescent="0.15">
      <c r="A31" s="44">
        <v>8</v>
      </c>
      <c r="B31" s="79"/>
      <c r="C31" s="52" t="s">
        <v>68</v>
      </c>
      <c r="D31" s="44" t="s">
        <v>69</v>
      </c>
      <c r="E31" s="53" t="s">
        <v>70</v>
      </c>
      <c r="F31" s="45">
        <v>5</v>
      </c>
      <c r="G31" s="46"/>
      <c r="H31" s="46">
        <f t="shared" si="3"/>
        <v>0</v>
      </c>
      <c r="I31" s="44" t="s">
        <v>71</v>
      </c>
    </row>
    <row r="32" spans="1:9" ht="27" x14ac:dyDescent="0.15">
      <c r="A32" s="44">
        <v>9</v>
      </c>
      <c r="B32" s="79"/>
      <c r="C32" s="52" t="s">
        <v>72</v>
      </c>
      <c r="D32" s="44" t="s">
        <v>73</v>
      </c>
      <c r="E32" s="53" t="s">
        <v>67</v>
      </c>
      <c r="F32" s="45">
        <v>8</v>
      </c>
      <c r="G32" s="46"/>
      <c r="H32" s="46">
        <f t="shared" si="3"/>
        <v>0</v>
      </c>
      <c r="I32" s="44"/>
    </row>
    <row r="33" spans="1:9" ht="40.5" x14ac:dyDescent="0.15">
      <c r="A33" s="44">
        <v>10</v>
      </c>
      <c r="B33" s="79"/>
      <c r="C33" s="52" t="s">
        <v>74</v>
      </c>
      <c r="D33" s="44" t="s">
        <v>75</v>
      </c>
      <c r="E33" s="53" t="s">
        <v>67</v>
      </c>
      <c r="F33" s="45">
        <v>3</v>
      </c>
      <c r="G33" s="46"/>
      <c r="H33" s="46">
        <f t="shared" si="3"/>
        <v>0</v>
      </c>
      <c r="I33" s="44"/>
    </row>
    <row r="34" spans="1:9" ht="27" x14ac:dyDescent="0.15">
      <c r="A34" s="44">
        <v>11</v>
      </c>
      <c r="B34" s="79"/>
      <c r="C34" s="54" t="s">
        <v>86</v>
      </c>
      <c r="D34" s="49" t="s">
        <v>87</v>
      </c>
      <c r="E34" s="53" t="s">
        <v>56</v>
      </c>
      <c r="F34" s="45">
        <v>40</v>
      </c>
      <c r="G34" s="46"/>
      <c r="H34" s="46">
        <f t="shared" si="3"/>
        <v>0</v>
      </c>
      <c r="I34" s="49"/>
    </row>
    <row r="35" spans="1:9" ht="27" x14ac:dyDescent="0.15">
      <c r="A35" s="44">
        <v>12</v>
      </c>
      <c r="B35" s="79"/>
      <c r="C35" s="44" t="s">
        <v>88</v>
      </c>
      <c r="D35" s="44" t="s">
        <v>89</v>
      </c>
      <c r="E35" s="44" t="s">
        <v>56</v>
      </c>
      <c r="F35" s="45">
        <v>40</v>
      </c>
      <c r="G35" s="46"/>
      <c r="H35" s="46">
        <f t="shared" si="3"/>
        <v>0</v>
      </c>
      <c r="I35" s="44"/>
    </row>
    <row r="36" spans="1:9" ht="27" x14ac:dyDescent="0.15">
      <c r="A36" s="44">
        <v>13</v>
      </c>
      <c r="C36" s="44" t="s">
        <v>90</v>
      </c>
      <c r="D36" s="44" t="s">
        <v>91</v>
      </c>
      <c r="E36" s="53" t="s">
        <v>48</v>
      </c>
      <c r="F36" s="45">
        <v>1</v>
      </c>
      <c r="G36" s="46"/>
      <c r="H36" s="46">
        <f t="shared" si="3"/>
        <v>0</v>
      </c>
      <c r="I36" s="44"/>
    </row>
    <row r="37" spans="1:9" ht="27" x14ac:dyDescent="0.15">
      <c r="A37" s="44">
        <v>14</v>
      </c>
      <c r="B37" s="80" t="s">
        <v>76</v>
      </c>
      <c r="C37" s="54" t="s">
        <v>77</v>
      </c>
      <c r="D37" s="54" t="s">
        <v>78</v>
      </c>
      <c r="E37" s="53" t="s">
        <v>79</v>
      </c>
      <c r="F37" s="45">
        <v>5</v>
      </c>
      <c r="G37" s="46"/>
      <c r="H37" s="46">
        <f t="shared" si="3"/>
        <v>0</v>
      </c>
      <c r="I37" s="44"/>
    </row>
    <row r="38" spans="1:9" x14ac:dyDescent="0.15">
      <c r="A38" s="44">
        <v>15</v>
      </c>
      <c r="B38" s="81"/>
      <c r="C38" s="54" t="s">
        <v>80</v>
      </c>
      <c r="D38" s="54" t="s">
        <v>81</v>
      </c>
      <c r="E38" s="53" t="s">
        <v>79</v>
      </c>
      <c r="F38" s="45">
        <v>1</v>
      </c>
      <c r="G38" s="46"/>
      <c r="H38" s="46">
        <f t="shared" si="3"/>
        <v>0</v>
      </c>
      <c r="I38" s="56"/>
    </row>
    <row r="39" spans="1:9" ht="15" x14ac:dyDescent="0.15">
      <c r="A39" s="73" t="s">
        <v>82</v>
      </c>
      <c r="B39" s="73"/>
      <c r="C39" s="73"/>
      <c r="D39" s="73"/>
      <c r="E39" s="73"/>
      <c r="F39" s="73"/>
      <c r="G39" s="73"/>
      <c r="H39" s="48">
        <f>SUM(H29:H36)</f>
        <v>0</v>
      </c>
      <c r="I39" s="25"/>
    </row>
    <row r="40" spans="1:9" ht="15" x14ac:dyDescent="0.15">
      <c r="A40" s="44"/>
      <c r="B40" s="44"/>
      <c r="C40" s="74" t="s">
        <v>83</v>
      </c>
      <c r="D40" s="75"/>
      <c r="E40" s="75"/>
      <c r="F40" s="75"/>
      <c r="G40" s="75"/>
      <c r="H40" s="57">
        <f>H25+H28+H39</f>
        <v>0</v>
      </c>
      <c r="I40" s="58"/>
    </row>
    <row r="41" spans="1:9" x14ac:dyDescent="0.15">
      <c r="A41" s="42" t="s">
        <v>1</v>
      </c>
      <c r="B41" s="43" t="s">
        <v>32</v>
      </c>
      <c r="C41" s="42" t="s">
        <v>33</v>
      </c>
      <c r="D41" s="42" t="s">
        <v>34</v>
      </c>
      <c r="E41" s="42" t="s">
        <v>35</v>
      </c>
      <c r="F41" s="59" t="s">
        <v>36</v>
      </c>
      <c r="G41" s="42" t="s">
        <v>37</v>
      </c>
      <c r="H41" s="42" t="s">
        <v>38</v>
      </c>
      <c r="I41" s="42" t="s">
        <v>39</v>
      </c>
    </row>
    <row r="42" spans="1:9" x14ac:dyDescent="0.15">
      <c r="A42" s="60" t="s">
        <v>92</v>
      </c>
      <c r="B42" s="76" t="s">
        <v>93</v>
      </c>
      <c r="C42" s="76"/>
      <c r="D42" s="76"/>
      <c r="E42" s="76"/>
      <c r="F42" s="76"/>
      <c r="G42" s="76"/>
      <c r="H42" s="76"/>
      <c r="I42" s="76"/>
    </row>
    <row r="43" spans="1:9" ht="27" x14ac:dyDescent="0.15">
      <c r="A43" s="44">
        <v>1</v>
      </c>
      <c r="B43" s="79" t="s">
        <v>42</v>
      </c>
      <c r="C43" s="44" t="s">
        <v>43</v>
      </c>
      <c r="D43" s="44" t="s">
        <v>44</v>
      </c>
      <c r="E43" s="44" t="s">
        <v>45</v>
      </c>
      <c r="F43" s="45">
        <v>4</v>
      </c>
      <c r="G43" s="46"/>
      <c r="H43" s="46">
        <f t="shared" ref="H43:H45" si="4">F43*G43</f>
        <v>0</v>
      </c>
      <c r="I43" s="44"/>
    </row>
    <row r="44" spans="1:9" x14ac:dyDescent="0.15">
      <c r="A44" s="44">
        <v>2</v>
      </c>
      <c r="B44" s="79"/>
      <c r="C44" s="44" t="s">
        <v>46</v>
      </c>
      <c r="D44" s="44" t="s">
        <v>47</v>
      </c>
      <c r="E44" s="44" t="s">
        <v>48</v>
      </c>
      <c r="F44" s="45">
        <v>1</v>
      </c>
      <c r="G44" s="46"/>
      <c r="H44" s="46">
        <f t="shared" si="4"/>
        <v>0</v>
      </c>
      <c r="I44" s="44"/>
    </row>
    <row r="45" spans="1:9" x14ac:dyDescent="0.15">
      <c r="A45" s="44">
        <v>3</v>
      </c>
      <c r="B45" s="81"/>
      <c r="C45" s="44" t="s">
        <v>49</v>
      </c>
      <c r="D45" s="44" t="s">
        <v>50</v>
      </c>
      <c r="E45" s="47" t="s">
        <v>51</v>
      </c>
      <c r="F45" s="45">
        <v>1</v>
      </c>
      <c r="G45" s="46"/>
      <c r="H45" s="46">
        <f t="shared" si="4"/>
        <v>0</v>
      </c>
      <c r="I45" s="44"/>
    </row>
    <row r="46" spans="1:9" ht="15" x14ac:dyDescent="0.15">
      <c r="A46" s="74" t="s">
        <v>52</v>
      </c>
      <c r="B46" s="75"/>
      <c r="C46" s="75"/>
      <c r="D46" s="75"/>
      <c r="E46" s="75"/>
      <c r="F46" s="75"/>
      <c r="G46" s="75"/>
      <c r="H46" s="48">
        <f>SUM(H43:H45)</f>
        <v>0</v>
      </c>
      <c r="I46" s="44"/>
    </row>
    <row r="47" spans="1:9" ht="27" x14ac:dyDescent="0.15">
      <c r="A47" s="44">
        <v>4</v>
      </c>
      <c r="B47" s="80" t="s">
        <v>53</v>
      </c>
      <c r="C47" s="44" t="s">
        <v>54</v>
      </c>
      <c r="D47" s="49" t="s">
        <v>55</v>
      </c>
      <c r="E47" s="47" t="s">
        <v>56</v>
      </c>
      <c r="F47" s="45">
        <v>25</v>
      </c>
      <c r="G47" s="46"/>
      <c r="H47" s="46">
        <f>F47*G47</f>
        <v>0</v>
      </c>
      <c r="I47" s="49"/>
    </row>
    <row r="48" spans="1:9" ht="27" x14ac:dyDescent="0.15">
      <c r="A48" s="44">
        <v>5</v>
      </c>
      <c r="B48" s="79"/>
      <c r="C48" s="44" t="s">
        <v>57</v>
      </c>
      <c r="D48" s="49" t="s">
        <v>58</v>
      </c>
      <c r="E48" s="47" t="s">
        <v>59</v>
      </c>
      <c r="F48" s="45">
        <v>60</v>
      </c>
      <c r="G48" s="46"/>
      <c r="H48" s="46">
        <f>F48*G48</f>
        <v>0</v>
      </c>
      <c r="I48" s="49"/>
    </row>
    <row r="49" spans="1:9" ht="15" x14ac:dyDescent="0.15">
      <c r="A49" s="73" t="s">
        <v>60</v>
      </c>
      <c r="B49" s="73"/>
      <c r="C49" s="73"/>
      <c r="D49" s="73"/>
      <c r="E49" s="73"/>
      <c r="F49" s="73"/>
      <c r="G49" s="73"/>
      <c r="H49" s="48">
        <f>SUM(H47:H48)</f>
        <v>0</v>
      </c>
      <c r="I49" s="25"/>
    </row>
    <row r="50" spans="1:9" x14ac:dyDescent="0.15">
      <c r="A50" s="44">
        <v>6</v>
      </c>
      <c r="B50" s="79" t="s">
        <v>61</v>
      </c>
      <c r="C50" s="44" t="s">
        <v>62</v>
      </c>
      <c r="D50" s="44" t="s">
        <v>63</v>
      </c>
      <c r="E50" s="50" t="s">
        <v>64</v>
      </c>
      <c r="F50" s="45">
        <v>3</v>
      </c>
      <c r="G50" s="61"/>
      <c r="H50" s="46">
        <f t="shared" ref="H50:H56" si="5">F50*G50</f>
        <v>0</v>
      </c>
      <c r="I50" s="44"/>
    </row>
    <row r="51" spans="1:9" x14ac:dyDescent="0.15">
      <c r="A51" s="44">
        <v>7</v>
      </c>
      <c r="B51" s="79"/>
      <c r="C51" s="51" t="s">
        <v>65</v>
      </c>
      <c r="D51" s="49" t="s">
        <v>66</v>
      </c>
      <c r="E51" s="50" t="s">
        <v>67</v>
      </c>
      <c r="F51" s="45">
        <v>18</v>
      </c>
      <c r="G51" s="61"/>
      <c r="H51" s="46">
        <f t="shared" si="5"/>
        <v>0</v>
      </c>
      <c r="I51" s="49"/>
    </row>
    <row r="52" spans="1:9" ht="40.5" x14ac:dyDescent="0.15">
      <c r="A52" s="44">
        <v>8</v>
      </c>
      <c r="B52" s="79"/>
      <c r="C52" s="52" t="s">
        <v>68</v>
      </c>
      <c r="D52" s="44" t="s">
        <v>94</v>
      </c>
      <c r="E52" s="53" t="s">
        <v>70</v>
      </c>
      <c r="F52" s="45">
        <v>3</v>
      </c>
      <c r="G52" s="61"/>
      <c r="H52" s="46">
        <f t="shared" si="5"/>
        <v>0</v>
      </c>
      <c r="I52" s="44" t="s">
        <v>71</v>
      </c>
    </row>
    <row r="53" spans="1:9" ht="27" x14ac:dyDescent="0.15">
      <c r="A53" s="44">
        <v>9</v>
      </c>
      <c r="B53" s="79"/>
      <c r="C53" s="52" t="s">
        <v>72</v>
      </c>
      <c r="D53" s="44" t="s">
        <v>73</v>
      </c>
      <c r="E53" s="53" t="s">
        <v>67</v>
      </c>
      <c r="F53" s="45">
        <v>4</v>
      </c>
      <c r="G53" s="61"/>
      <c r="H53" s="46">
        <f t="shared" si="5"/>
        <v>0</v>
      </c>
      <c r="I53" s="44"/>
    </row>
    <row r="54" spans="1:9" ht="40.5" x14ac:dyDescent="0.15">
      <c r="A54" s="44">
        <v>10</v>
      </c>
      <c r="B54" s="79"/>
      <c r="C54" s="52" t="s">
        <v>74</v>
      </c>
      <c r="D54" s="44" t="s">
        <v>75</v>
      </c>
      <c r="E54" s="53" t="s">
        <v>67</v>
      </c>
      <c r="F54" s="45">
        <v>3</v>
      </c>
      <c r="G54" s="61"/>
      <c r="H54" s="46">
        <f t="shared" si="5"/>
        <v>0</v>
      </c>
      <c r="I54" s="44"/>
    </row>
    <row r="55" spans="1:9" ht="27" x14ac:dyDescent="0.15">
      <c r="A55" s="44">
        <v>11</v>
      </c>
      <c r="B55" s="80" t="s">
        <v>76</v>
      </c>
      <c r="C55" s="54" t="s">
        <v>77</v>
      </c>
      <c r="D55" s="54" t="s">
        <v>78</v>
      </c>
      <c r="E55" s="53" t="s">
        <v>79</v>
      </c>
      <c r="F55" s="45">
        <v>2</v>
      </c>
      <c r="G55" s="46"/>
      <c r="H55" s="46">
        <f t="shared" si="5"/>
        <v>0</v>
      </c>
      <c r="I55" s="44"/>
    </row>
    <row r="56" spans="1:9" x14ac:dyDescent="0.15">
      <c r="A56" s="44">
        <v>12</v>
      </c>
      <c r="B56" s="81"/>
      <c r="C56" s="54" t="s">
        <v>80</v>
      </c>
      <c r="D56" s="54" t="s">
        <v>81</v>
      </c>
      <c r="E56" s="53" t="s">
        <v>79</v>
      </c>
      <c r="F56" s="45">
        <v>1</v>
      </c>
      <c r="G56" s="46"/>
      <c r="H56" s="46">
        <f t="shared" si="5"/>
        <v>0</v>
      </c>
      <c r="I56" s="56"/>
    </row>
    <row r="57" spans="1:9" x14ac:dyDescent="0.15">
      <c r="A57" s="44"/>
      <c r="B57" s="55"/>
      <c r="C57" s="54"/>
      <c r="D57" s="54"/>
      <c r="E57" s="54"/>
      <c r="F57" s="45"/>
      <c r="G57" s="46"/>
      <c r="H57" s="46"/>
      <c r="I57" s="56"/>
    </row>
    <row r="58" spans="1:9" ht="15" x14ac:dyDescent="0.15">
      <c r="A58" s="73" t="s">
        <v>82</v>
      </c>
      <c r="B58" s="73"/>
      <c r="C58" s="73"/>
      <c r="D58" s="73"/>
      <c r="E58" s="73"/>
      <c r="F58" s="73"/>
      <c r="G58" s="73"/>
      <c r="H58" s="48">
        <f>SUM(H50:H54)</f>
        <v>0</v>
      </c>
      <c r="I58" s="25"/>
    </row>
    <row r="59" spans="1:9" ht="15" x14ac:dyDescent="0.15">
      <c r="A59" s="44"/>
      <c r="B59" s="44"/>
      <c r="C59" s="73" t="s">
        <v>83</v>
      </c>
      <c r="D59" s="73"/>
      <c r="E59" s="73"/>
      <c r="F59" s="73"/>
      <c r="G59" s="73"/>
      <c r="H59" s="57">
        <f>H46+H49+H58</f>
        <v>0</v>
      </c>
      <c r="I59" s="58"/>
    </row>
    <row r="60" spans="1:9" x14ac:dyDescent="0.15">
      <c r="A60" s="42" t="s">
        <v>1</v>
      </c>
      <c r="B60" s="43" t="s">
        <v>32</v>
      </c>
      <c r="C60" s="42" t="s">
        <v>33</v>
      </c>
      <c r="D60" s="42" t="s">
        <v>34</v>
      </c>
      <c r="E60" s="42" t="s">
        <v>35</v>
      </c>
      <c r="F60" s="59" t="s">
        <v>36</v>
      </c>
      <c r="G60" s="42" t="s">
        <v>37</v>
      </c>
      <c r="H60" s="42" t="s">
        <v>38</v>
      </c>
      <c r="I60" s="42" t="s">
        <v>39</v>
      </c>
    </row>
    <row r="61" spans="1:9" x14ac:dyDescent="0.15">
      <c r="A61" s="60" t="s">
        <v>95</v>
      </c>
      <c r="B61" s="76" t="s">
        <v>96</v>
      </c>
      <c r="C61" s="76"/>
      <c r="D61" s="76"/>
      <c r="E61" s="76"/>
      <c r="F61" s="76"/>
      <c r="G61" s="76"/>
      <c r="H61" s="76"/>
      <c r="I61" s="76"/>
    </row>
    <row r="62" spans="1:9" ht="27" x14ac:dyDescent="0.15">
      <c r="A62" s="44">
        <v>1</v>
      </c>
      <c r="B62" s="78" t="s">
        <v>42</v>
      </c>
      <c r="C62" s="44" t="s">
        <v>43</v>
      </c>
      <c r="D62" s="44" t="s">
        <v>44</v>
      </c>
      <c r="E62" s="44" t="s">
        <v>45</v>
      </c>
      <c r="F62" s="45">
        <v>4</v>
      </c>
      <c r="G62" s="46"/>
      <c r="H62" s="46">
        <f t="shared" ref="H62:H64" si="6">F62*G62</f>
        <v>0</v>
      </c>
      <c r="I62" s="44"/>
    </row>
    <row r="63" spans="1:9" x14ac:dyDescent="0.15">
      <c r="A63" s="44">
        <v>2</v>
      </c>
      <c r="B63" s="78"/>
      <c r="C63" s="44" t="s">
        <v>46</v>
      </c>
      <c r="D63" s="44" t="s">
        <v>47</v>
      </c>
      <c r="E63" s="44" t="s">
        <v>48</v>
      </c>
      <c r="F63" s="45">
        <v>4</v>
      </c>
      <c r="G63" s="46"/>
      <c r="H63" s="46">
        <f t="shared" si="6"/>
        <v>0</v>
      </c>
      <c r="I63" s="44"/>
    </row>
    <row r="64" spans="1:9" x14ac:dyDescent="0.15">
      <c r="A64" s="44">
        <v>3</v>
      </c>
      <c r="B64" s="78"/>
      <c r="C64" s="44" t="s">
        <v>49</v>
      </c>
      <c r="D64" s="44" t="s">
        <v>50</v>
      </c>
      <c r="E64" s="47" t="s">
        <v>51</v>
      </c>
      <c r="F64" s="45">
        <v>1</v>
      </c>
      <c r="G64" s="46"/>
      <c r="H64" s="46">
        <f t="shared" si="6"/>
        <v>0</v>
      </c>
      <c r="I64" s="44"/>
    </row>
    <row r="65" spans="1:9" ht="15" x14ac:dyDescent="0.15">
      <c r="A65" s="74" t="s">
        <v>52</v>
      </c>
      <c r="B65" s="75"/>
      <c r="C65" s="75"/>
      <c r="D65" s="75"/>
      <c r="E65" s="75"/>
      <c r="F65" s="75"/>
      <c r="G65" s="75"/>
      <c r="H65" s="48">
        <f>SUM(H62:H64)</f>
        <v>0</v>
      </c>
      <c r="I65" s="44"/>
    </row>
    <row r="66" spans="1:9" ht="27" x14ac:dyDescent="0.15">
      <c r="A66" s="44">
        <v>4</v>
      </c>
      <c r="B66" s="80" t="s">
        <v>53</v>
      </c>
      <c r="C66" s="44" t="s">
        <v>54</v>
      </c>
      <c r="D66" s="49" t="s">
        <v>55</v>
      </c>
      <c r="E66" s="47" t="s">
        <v>56</v>
      </c>
      <c r="F66" s="45">
        <v>80</v>
      </c>
      <c r="G66" s="46"/>
      <c r="H66" s="46">
        <f>F66*G66</f>
        <v>0</v>
      </c>
      <c r="I66" s="49"/>
    </row>
    <row r="67" spans="1:9" ht="27" x14ac:dyDescent="0.15">
      <c r="A67" s="44">
        <v>5</v>
      </c>
      <c r="B67" s="79"/>
      <c r="C67" s="44" t="s">
        <v>57</v>
      </c>
      <c r="D67" s="49" t="s">
        <v>58</v>
      </c>
      <c r="E67" s="47" t="s">
        <v>59</v>
      </c>
      <c r="F67" s="45">
        <v>160</v>
      </c>
      <c r="G67" s="46"/>
      <c r="H67" s="46">
        <f>F67*G67</f>
        <v>0</v>
      </c>
      <c r="I67" s="49"/>
    </row>
    <row r="68" spans="1:9" ht="15" x14ac:dyDescent="0.15">
      <c r="A68" s="73" t="s">
        <v>60</v>
      </c>
      <c r="B68" s="73"/>
      <c r="C68" s="73"/>
      <c r="D68" s="73"/>
      <c r="E68" s="73"/>
      <c r="F68" s="73"/>
      <c r="G68" s="73"/>
      <c r="H68" s="48">
        <f>SUM(H66:H67)</f>
        <v>0</v>
      </c>
      <c r="I68" s="25"/>
    </row>
    <row r="69" spans="1:9" x14ac:dyDescent="0.15">
      <c r="A69" s="44">
        <v>6</v>
      </c>
      <c r="B69" s="79" t="s">
        <v>61</v>
      </c>
      <c r="C69" s="44" t="s">
        <v>62</v>
      </c>
      <c r="D69" s="44" t="s">
        <v>63</v>
      </c>
      <c r="E69" s="50" t="s">
        <v>64</v>
      </c>
      <c r="F69" s="45">
        <v>4</v>
      </c>
      <c r="G69" s="46"/>
      <c r="H69" s="46">
        <f t="shared" ref="H69:H77" si="7">F69*G69</f>
        <v>0</v>
      </c>
      <c r="I69" s="44"/>
    </row>
    <row r="70" spans="1:9" x14ac:dyDescent="0.15">
      <c r="A70" s="44">
        <v>7</v>
      </c>
      <c r="B70" s="79"/>
      <c r="C70" s="51" t="s">
        <v>65</v>
      </c>
      <c r="D70" s="49" t="s">
        <v>66</v>
      </c>
      <c r="E70" s="50" t="s">
        <v>67</v>
      </c>
      <c r="F70" s="45">
        <v>16</v>
      </c>
      <c r="G70" s="46"/>
      <c r="H70" s="46">
        <f t="shared" si="7"/>
        <v>0</v>
      </c>
      <c r="I70" s="49"/>
    </row>
    <row r="71" spans="1:9" ht="40.5" x14ac:dyDescent="0.15">
      <c r="A71" s="44">
        <v>8</v>
      </c>
      <c r="B71" s="79"/>
      <c r="C71" s="52" t="s">
        <v>97</v>
      </c>
      <c r="D71" s="44" t="s">
        <v>69</v>
      </c>
      <c r="E71" s="53" t="s">
        <v>70</v>
      </c>
      <c r="F71" s="45">
        <v>4</v>
      </c>
      <c r="G71" s="46"/>
      <c r="H71" s="46">
        <f t="shared" si="7"/>
        <v>0</v>
      </c>
      <c r="I71" s="44" t="s">
        <v>71</v>
      </c>
    </row>
    <row r="72" spans="1:9" ht="27" x14ac:dyDescent="0.15">
      <c r="A72" s="44">
        <v>9</v>
      </c>
      <c r="B72" s="79"/>
      <c r="C72" s="52" t="s">
        <v>72</v>
      </c>
      <c r="D72" s="44" t="s">
        <v>73</v>
      </c>
      <c r="E72" s="53" t="s">
        <v>67</v>
      </c>
      <c r="F72" s="45">
        <v>9</v>
      </c>
      <c r="G72" s="46"/>
      <c r="H72" s="46">
        <f t="shared" si="7"/>
        <v>0</v>
      </c>
      <c r="I72" s="44"/>
    </row>
    <row r="73" spans="1:9" ht="40.5" x14ac:dyDescent="0.15">
      <c r="A73" s="44">
        <v>10</v>
      </c>
      <c r="B73" s="79"/>
      <c r="C73" s="52" t="s">
        <v>74</v>
      </c>
      <c r="D73" s="44" t="s">
        <v>75</v>
      </c>
      <c r="E73" s="53" t="s">
        <v>67</v>
      </c>
      <c r="F73" s="45">
        <v>3</v>
      </c>
      <c r="G73" s="46"/>
      <c r="H73" s="46">
        <f t="shared" si="7"/>
        <v>0</v>
      </c>
      <c r="I73" s="44"/>
    </row>
    <row r="74" spans="1:9" ht="27" x14ac:dyDescent="0.15">
      <c r="A74" s="44">
        <v>11</v>
      </c>
      <c r="B74" s="79"/>
      <c r="C74" s="54" t="s">
        <v>86</v>
      </c>
      <c r="D74" s="49" t="s">
        <v>87</v>
      </c>
      <c r="E74" s="53" t="s">
        <v>56</v>
      </c>
      <c r="F74" s="45">
        <v>91</v>
      </c>
      <c r="G74" s="46"/>
      <c r="H74" s="46">
        <f t="shared" si="7"/>
        <v>0</v>
      </c>
      <c r="I74" s="49"/>
    </row>
    <row r="75" spans="1:9" ht="27" x14ac:dyDescent="0.15">
      <c r="A75" s="44">
        <v>12</v>
      </c>
      <c r="B75" s="79"/>
      <c r="C75" s="44" t="s">
        <v>88</v>
      </c>
      <c r="D75" s="44" t="s">
        <v>89</v>
      </c>
      <c r="E75" s="44" t="s">
        <v>56</v>
      </c>
      <c r="F75" s="45">
        <v>91</v>
      </c>
      <c r="G75" s="46"/>
      <c r="H75" s="46">
        <f t="shared" si="7"/>
        <v>0</v>
      </c>
      <c r="I75" s="44"/>
    </row>
    <row r="76" spans="1:9" ht="27" x14ac:dyDescent="0.15">
      <c r="A76" s="44">
        <v>13</v>
      </c>
      <c r="B76" s="80" t="s">
        <v>76</v>
      </c>
      <c r="C76" s="54" t="s">
        <v>77</v>
      </c>
      <c r="D76" s="54" t="s">
        <v>78</v>
      </c>
      <c r="E76" s="53" t="s">
        <v>79</v>
      </c>
      <c r="F76" s="45">
        <v>6</v>
      </c>
      <c r="G76" s="46"/>
      <c r="H76" s="46">
        <f t="shared" si="7"/>
        <v>0</v>
      </c>
      <c r="I76" s="44"/>
    </row>
    <row r="77" spans="1:9" x14ac:dyDescent="0.15">
      <c r="A77" s="44">
        <v>14</v>
      </c>
      <c r="B77" s="81"/>
      <c r="C77" s="54" t="s">
        <v>80</v>
      </c>
      <c r="D77" s="54" t="s">
        <v>81</v>
      </c>
      <c r="E77" s="53" t="s">
        <v>79</v>
      </c>
      <c r="F77" s="45">
        <v>1</v>
      </c>
      <c r="G77" s="46"/>
      <c r="H77" s="46">
        <f t="shared" si="7"/>
        <v>0</v>
      </c>
      <c r="I77" s="56"/>
    </row>
    <row r="78" spans="1:9" ht="15" x14ac:dyDescent="0.15">
      <c r="A78" s="73" t="s">
        <v>82</v>
      </c>
      <c r="B78" s="73"/>
      <c r="C78" s="73"/>
      <c r="D78" s="73"/>
      <c r="E78" s="73"/>
      <c r="F78" s="73"/>
      <c r="G78" s="73"/>
      <c r="H78" s="48">
        <f>SUM(H69:H75)</f>
        <v>0</v>
      </c>
      <c r="I78" s="25"/>
    </row>
    <row r="79" spans="1:9" ht="15" x14ac:dyDescent="0.15">
      <c r="A79" s="44"/>
      <c r="B79" s="44"/>
      <c r="C79" s="74" t="s">
        <v>83</v>
      </c>
      <c r="D79" s="75"/>
      <c r="E79" s="75"/>
      <c r="F79" s="75"/>
      <c r="G79" s="75"/>
      <c r="H79" s="57">
        <f>H65+H68+H78</f>
        <v>0</v>
      </c>
      <c r="I79" s="58"/>
    </row>
    <row r="80" spans="1:9" x14ac:dyDescent="0.15">
      <c r="A80" s="62"/>
      <c r="B80" s="62"/>
      <c r="C80" s="62"/>
      <c r="D80" s="62"/>
      <c r="E80" s="62"/>
      <c r="F80" s="62"/>
      <c r="G80" s="62"/>
      <c r="H80" s="62"/>
      <c r="I80" s="62"/>
    </row>
    <row r="81" spans="1:9" x14ac:dyDescent="0.15">
      <c r="A81" s="62" t="s">
        <v>98</v>
      </c>
      <c r="B81" s="62"/>
      <c r="C81" s="77" t="s">
        <v>99</v>
      </c>
      <c r="D81" s="77"/>
      <c r="E81" s="77"/>
      <c r="F81" s="77"/>
      <c r="G81" s="77"/>
      <c r="H81" s="62">
        <f>H19+H40+H79+H59</f>
        <v>0</v>
      </c>
      <c r="I81" s="62"/>
    </row>
  </sheetData>
  <mergeCells count="38">
    <mergeCell ref="C79:G79"/>
    <mergeCell ref="C81:G81"/>
    <mergeCell ref="B4:B6"/>
    <mergeCell ref="B8:B9"/>
    <mergeCell ref="B11:B15"/>
    <mergeCell ref="B16:B17"/>
    <mergeCell ref="B22:B24"/>
    <mergeCell ref="B26:B27"/>
    <mergeCell ref="B29:B35"/>
    <mergeCell ref="B37:B38"/>
    <mergeCell ref="B43:B45"/>
    <mergeCell ref="B47:B48"/>
    <mergeCell ref="B50:B54"/>
    <mergeCell ref="B55:B56"/>
    <mergeCell ref="B62:B64"/>
    <mergeCell ref="B66:B67"/>
    <mergeCell ref="C59:G59"/>
    <mergeCell ref="B61:I61"/>
    <mergeCell ref="A65:G65"/>
    <mergeCell ref="A68:G68"/>
    <mergeCell ref="A78:G78"/>
    <mergeCell ref="B69:B75"/>
    <mergeCell ref="B76:B77"/>
    <mergeCell ref="C40:G40"/>
    <mergeCell ref="B42:I42"/>
    <mergeCell ref="A46:G46"/>
    <mergeCell ref="A49:G49"/>
    <mergeCell ref="A58:G58"/>
    <mergeCell ref="C19:G19"/>
    <mergeCell ref="B21:I21"/>
    <mergeCell ref="A25:G25"/>
    <mergeCell ref="A28:G28"/>
    <mergeCell ref="A39:G39"/>
    <mergeCell ref="A1:I1"/>
    <mergeCell ref="B3:I3"/>
    <mergeCell ref="A7:G7"/>
    <mergeCell ref="A10:G10"/>
    <mergeCell ref="A18:G18"/>
  </mergeCells>
  <phoneticPr fontId="1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19" workbookViewId="0">
      <selection activeCell="A18" sqref="A18:A28"/>
    </sheetView>
  </sheetViews>
  <sheetFormatPr defaultColWidth="9" defaultRowHeight="13.5" x14ac:dyDescent="0.15"/>
  <cols>
    <col min="1" max="1" width="9" style="10"/>
    <col min="2" max="2" width="19" style="10" customWidth="1"/>
    <col min="3" max="3" width="25" style="10" customWidth="1"/>
    <col min="4" max="5" width="9" style="10"/>
    <col min="6" max="6" width="15.25" style="10" customWidth="1"/>
    <col min="7" max="7" width="15.125" style="10" customWidth="1"/>
    <col min="8" max="16384" width="9" style="10"/>
  </cols>
  <sheetData>
    <row r="1" spans="1:8" ht="18.75" x14ac:dyDescent="0.15">
      <c r="A1" s="70" t="s">
        <v>31</v>
      </c>
      <c r="B1" s="70"/>
      <c r="C1" s="70"/>
      <c r="D1" s="71"/>
      <c r="E1" s="70"/>
      <c r="F1" s="70"/>
      <c r="G1" s="70"/>
      <c r="H1" s="70"/>
    </row>
    <row r="2" spans="1:8" s="20" customFormat="1" ht="21.95" customHeight="1" x14ac:dyDescent="0.15">
      <c r="A2" s="21" t="s">
        <v>1</v>
      </c>
      <c r="B2" s="21" t="s">
        <v>100</v>
      </c>
      <c r="C2" s="21" t="s">
        <v>34</v>
      </c>
      <c r="D2" s="21" t="s">
        <v>35</v>
      </c>
      <c r="E2" s="21" t="s">
        <v>36</v>
      </c>
      <c r="F2" s="21" t="s">
        <v>37</v>
      </c>
      <c r="G2" s="21" t="s">
        <v>38</v>
      </c>
      <c r="H2" s="21" t="s">
        <v>39</v>
      </c>
    </row>
    <row r="3" spans="1:8" x14ac:dyDescent="0.15">
      <c r="A3" s="22" t="s">
        <v>40</v>
      </c>
      <c r="B3" s="82" t="s">
        <v>101</v>
      </c>
      <c r="C3" s="83"/>
      <c r="D3" s="83"/>
      <c r="E3" s="83"/>
      <c r="F3" s="84"/>
      <c r="G3" s="23"/>
      <c r="H3" s="22"/>
    </row>
    <row r="4" spans="1:8" x14ac:dyDescent="0.15">
      <c r="A4" s="24">
        <v>1</v>
      </c>
      <c r="B4" s="25" t="s">
        <v>102</v>
      </c>
      <c r="C4" s="24" t="s">
        <v>103</v>
      </c>
      <c r="D4" s="25" t="s">
        <v>104</v>
      </c>
      <c r="E4" s="24">
        <v>3</v>
      </c>
      <c r="F4" s="26"/>
      <c r="G4" s="27">
        <f t="shared" ref="G4:G14" si="0">F4*E4</f>
        <v>0</v>
      </c>
      <c r="H4" s="25"/>
    </row>
    <row r="5" spans="1:8" ht="40.5" customHeight="1" x14ac:dyDescent="0.15">
      <c r="A5" s="24">
        <v>2</v>
      </c>
      <c r="B5" s="25" t="s">
        <v>105</v>
      </c>
      <c r="C5" s="28" t="s">
        <v>106</v>
      </c>
      <c r="D5" s="25" t="s">
        <v>107</v>
      </c>
      <c r="E5" s="24">
        <v>1</v>
      </c>
      <c r="F5" s="26"/>
      <c r="G5" s="27">
        <f t="shared" si="0"/>
        <v>0</v>
      </c>
      <c r="H5" s="25"/>
    </row>
    <row r="6" spans="1:8" ht="27" x14ac:dyDescent="0.15">
      <c r="A6" s="24">
        <v>3</v>
      </c>
      <c r="B6" s="25" t="s">
        <v>108</v>
      </c>
      <c r="C6" s="24" t="s">
        <v>109</v>
      </c>
      <c r="D6" s="25" t="s">
        <v>104</v>
      </c>
      <c r="E6" s="24">
        <v>3</v>
      </c>
      <c r="F6" s="29"/>
      <c r="G6" s="27">
        <f t="shared" si="0"/>
        <v>0</v>
      </c>
      <c r="H6" s="4"/>
    </row>
    <row r="7" spans="1:8" x14ac:dyDescent="0.15">
      <c r="A7" s="24">
        <v>4</v>
      </c>
      <c r="B7" s="25" t="s">
        <v>110</v>
      </c>
      <c r="C7" s="24" t="s">
        <v>111</v>
      </c>
      <c r="D7" s="25" t="s">
        <v>59</v>
      </c>
      <c r="E7" s="24">
        <v>90</v>
      </c>
      <c r="F7" s="29"/>
      <c r="G7" s="27">
        <f t="shared" si="0"/>
        <v>0</v>
      </c>
      <c r="H7" s="25"/>
    </row>
    <row r="8" spans="1:8" x14ac:dyDescent="0.15">
      <c r="A8" s="24">
        <v>5</v>
      </c>
      <c r="B8" s="25" t="s">
        <v>112</v>
      </c>
      <c r="C8" s="24" t="s">
        <v>113</v>
      </c>
      <c r="D8" s="25" t="s">
        <v>59</v>
      </c>
      <c r="E8" s="24">
        <v>90</v>
      </c>
      <c r="F8" s="29"/>
      <c r="G8" s="27">
        <f t="shared" si="0"/>
        <v>0</v>
      </c>
      <c r="H8" s="25"/>
    </row>
    <row r="9" spans="1:8" x14ac:dyDescent="0.15">
      <c r="A9" s="24">
        <v>6</v>
      </c>
      <c r="B9" s="25" t="s">
        <v>114</v>
      </c>
      <c r="C9" s="24" t="s">
        <v>115</v>
      </c>
      <c r="D9" s="25" t="s">
        <v>59</v>
      </c>
      <c r="E9" s="24">
        <v>40</v>
      </c>
      <c r="F9" s="29"/>
      <c r="G9" s="27">
        <f t="shared" si="0"/>
        <v>0</v>
      </c>
      <c r="H9" s="25"/>
    </row>
    <row r="10" spans="1:8" x14ac:dyDescent="0.15">
      <c r="A10" s="24">
        <v>7</v>
      </c>
      <c r="B10" s="25" t="s">
        <v>116</v>
      </c>
      <c r="C10" s="24" t="s">
        <v>117</v>
      </c>
      <c r="D10" s="25" t="s">
        <v>118</v>
      </c>
      <c r="E10" s="24">
        <v>30</v>
      </c>
      <c r="F10" s="29"/>
      <c r="G10" s="27">
        <f t="shared" si="0"/>
        <v>0</v>
      </c>
      <c r="H10" s="24"/>
    </row>
    <row r="11" spans="1:8" x14ac:dyDescent="0.15">
      <c r="A11" s="24">
        <v>8</v>
      </c>
      <c r="B11" s="25" t="s">
        <v>119</v>
      </c>
      <c r="C11" s="24" t="s">
        <v>120</v>
      </c>
      <c r="D11" s="25" t="s">
        <v>118</v>
      </c>
      <c r="E11" s="24">
        <v>30</v>
      </c>
      <c r="F11" s="29"/>
      <c r="G11" s="27">
        <f t="shared" si="0"/>
        <v>0</v>
      </c>
      <c r="H11" s="24"/>
    </row>
    <row r="12" spans="1:8" x14ac:dyDescent="0.15">
      <c r="A12" s="24">
        <v>9</v>
      </c>
      <c r="B12" s="25" t="s">
        <v>121</v>
      </c>
      <c r="C12" s="24"/>
      <c r="D12" s="25" t="s">
        <v>59</v>
      </c>
      <c r="E12" s="24">
        <v>200</v>
      </c>
      <c r="F12" s="29"/>
      <c r="G12" s="27">
        <f t="shared" si="0"/>
        <v>0</v>
      </c>
      <c r="H12" s="24"/>
    </row>
    <row r="13" spans="1:8" ht="27" x14ac:dyDescent="0.15">
      <c r="A13" s="24">
        <v>10</v>
      </c>
      <c r="B13" s="25" t="s">
        <v>122</v>
      </c>
      <c r="C13" s="24"/>
      <c r="D13" s="22" t="s">
        <v>59</v>
      </c>
      <c r="E13" s="24">
        <v>90</v>
      </c>
      <c r="F13" s="26"/>
      <c r="G13" s="27">
        <f t="shared" si="0"/>
        <v>0</v>
      </c>
      <c r="H13" s="24"/>
    </row>
    <row r="14" spans="1:8" x14ac:dyDescent="0.15">
      <c r="A14" s="24">
        <v>11</v>
      </c>
      <c r="B14" s="25" t="s">
        <v>123</v>
      </c>
      <c r="C14" s="2" t="s">
        <v>124</v>
      </c>
      <c r="D14" s="22" t="s">
        <v>48</v>
      </c>
      <c r="E14" s="24">
        <v>1</v>
      </c>
      <c r="F14" s="26"/>
      <c r="G14" s="27">
        <f t="shared" si="0"/>
        <v>0</v>
      </c>
      <c r="H14" s="25"/>
    </row>
    <row r="15" spans="1:8" x14ac:dyDescent="0.15">
      <c r="A15" s="24"/>
      <c r="B15" s="25" t="s">
        <v>125</v>
      </c>
      <c r="C15" s="24"/>
      <c r="D15" s="25"/>
      <c r="E15" s="24"/>
      <c r="F15" s="24"/>
      <c r="G15" s="27">
        <f>SUM(G4:G14)</f>
        <v>0</v>
      </c>
      <c r="H15" s="30"/>
    </row>
    <row r="16" spans="1:8" s="20" customFormat="1" ht="21.95" customHeight="1" x14ac:dyDescent="0.15">
      <c r="A16" s="21" t="s">
        <v>1</v>
      </c>
      <c r="B16" s="21" t="s">
        <v>100</v>
      </c>
      <c r="C16" s="21" t="s">
        <v>34</v>
      </c>
      <c r="D16" s="21" t="s">
        <v>35</v>
      </c>
      <c r="E16" s="21" t="s">
        <v>36</v>
      </c>
      <c r="F16" s="21" t="s">
        <v>37</v>
      </c>
      <c r="G16" s="21" t="s">
        <v>38</v>
      </c>
      <c r="H16" s="21" t="s">
        <v>39</v>
      </c>
    </row>
    <row r="17" spans="1:8" x14ac:dyDescent="0.15">
      <c r="A17" s="22" t="s">
        <v>84</v>
      </c>
      <c r="B17" s="85" t="s">
        <v>126</v>
      </c>
      <c r="C17" s="86"/>
      <c r="D17" s="86"/>
      <c r="E17" s="86"/>
      <c r="F17" s="87"/>
      <c r="G17" s="31"/>
      <c r="H17" s="32"/>
    </row>
    <row r="18" spans="1:8" x14ac:dyDescent="0.15">
      <c r="A18" s="24">
        <v>1</v>
      </c>
      <c r="B18" s="25" t="s">
        <v>102</v>
      </c>
      <c r="C18" s="24" t="s">
        <v>103</v>
      </c>
      <c r="D18" s="25" t="s">
        <v>104</v>
      </c>
      <c r="E18" s="24">
        <v>3</v>
      </c>
      <c r="F18" s="26"/>
      <c r="G18" s="27">
        <f t="shared" ref="G18:G28" si="1">F18*E18</f>
        <v>0</v>
      </c>
      <c r="H18" s="25"/>
    </row>
    <row r="19" spans="1:8" ht="27" x14ac:dyDescent="0.15">
      <c r="A19" s="24">
        <v>2</v>
      </c>
      <c r="B19" s="25" t="s">
        <v>105</v>
      </c>
      <c r="C19" s="28" t="s">
        <v>106</v>
      </c>
      <c r="D19" s="25" t="s">
        <v>107</v>
      </c>
      <c r="E19" s="24">
        <v>1</v>
      </c>
      <c r="F19" s="26"/>
      <c r="G19" s="27">
        <f t="shared" si="1"/>
        <v>0</v>
      </c>
      <c r="H19" s="25"/>
    </row>
    <row r="20" spans="1:8" ht="27" x14ac:dyDescent="0.15">
      <c r="A20" s="24">
        <v>3</v>
      </c>
      <c r="B20" s="25" t="s">
        <v>108</v>
      </c>
      <c r="C20" s="24" t="s">
        <v>109</v>
      </c>
      <c r="D20" s="25" t="s">
        <v>104</v>
      </c>
      <c r="E20" s="24">
        <v>3</v>
      </c>
      <c r="F20" s="29"/>
      <c r="G20" s="27">
        <f t="shared" si="1"/>
        <v>0</v>
      </c>
      <c r="H20" s="4"/>
    </row>
    <row r="21" spans="1:8" x14ac:dyDescent="0.15">
      <c r="A21" s="24">
        <v>4</v>
      </c>
      <c r="B21" s="25" t="s">
        <v>127</v>
      </c>
      <c r="C21" s="24" t="s">
        <v>111</v>
      </c>
      <c r="D21" s="25" t="s">
        <v>59</v>
      </c>
      <c r="E21" s="24">
        <v>180</v>
      </c>
      <c r="F21" s="29"/>
      <c r="G21" s="27">
        <f t="shared" si="1"/>
        <v>0</v>
      </c>
      <c r="H21" s="25"/>
    </row>
    <row r="22" spans="1:8" x14ac:dyDescent="0.15">
      <c r="A22" s="24">
        <v>5</v>
      </c>
      <c r="B22" s="25" t="s">
        <v>112</v>
      </c>
      <c r="C22" s="24" t="s">
        <v>113</v>
      </c>
      <c r="D22" s="25" t="s">
        <v>59</v>
      </c>
      <c r="E22" s="24">
        <v>180</v>
      </c>
      <c r="F22" s="29"/>
      <c r="G22" s="27">
        <f t="shared" si="1"/>
        <v>0</v>
      </c>
      <c r="H22" s="25"/>
    </row>
    <row r="23" spans="1:8" x14ac:dyDescent="0.15">
      <c r="A23" s="24">
        <v>6</v>
      </c>
      <c r="B23" s="25" t="s">
        <v>114</v>
      </c>
      <c r="C23" s="24" t="s">
        <v>115</v>
      </c>
      <c r="D23" s="25" t="s">
        <v>59</v>
      </c>
      <c r="E23" s="24">
        <v>10</v>
      </c>
      <c r="F23" s="29"/>
      <c r="G23" s="27">
        <f t="shared" si="1"/>
        <v>0</v>
      </c>
      <c r="H23" s="25"/>
    </row>
    <row r="24" spans="1:8" x14ac:dyDescent="0.15">
      <c r="A24" s="24">
        <v>7</v>
      </c>
      <c r="B24" s="25" t="s">
        <v>116</v>
      </c>
      <c r="C24" s="24" t="s">
        <v>117</v>
      </c>
      <c r="D24" s="25" t="s">
        <v>118</v>
      </c>
      <c r="E24" s="24">
        <v>30</v>
      </c>
      <c r="F24" s="29"/>
      <c r="G24" s="27">
        <f t="shared" si="1"/>
        <v>0</v>
      </c>
      <c r="H24" s="24"/>
    </row>
    <row r="25" spans="1:8" x14ac:dyDescent="0.15">
      <c r="A25" s="24">
        <v>8</v>
      </c>
      <c r="B25" s="25" t="s">
        <v>119</v>
      </c>
      <c r="C25" s="24" t="s">
        <v>120</v>
      </c>
      <c r="D25" s="25" t="s">
        <v>118</v>
      </c>
      <c r="E25" s="24">
        <v>30</v>
      </c>
      <c r="F25" s="29"/>
      <c r="G25" s="27">
        <f t="shared" si="1"/>
        <v>0</v>
      </c>
      <c r="H25" s="24"/>
    </row>
    <row r="26" spans="1:8" x14ac:dyDescent="0.15">
      <c r="A26" s="24">
        <v>9</v>
      </c>
      <c r="B26" s="25" t="s">
        <v>121</v>
      </c>
      <c r="C26" s="24"/>
      <c r="D26" s="25" t="s">
        <v>59</v>
      </c>
      <c r="E26" s="24">
        <v>200</v>
      </c>
      <c r="F26" s="29"/>
      <c r="G26" s="27">
        <f t="shared" si="1"/>
        <v>0</v>
      </c>
      <c r="H26" s="24"/>
    </row>
    <row r="27" spans="1:8" ht="27" x14ac:dyDescent="0.15">
      <c r="A27" s="24">
        <v>10</v>
      </c>
      <c r="B27" s="25" t="s">
        <v>122</v>
      </c>
      <c r="C27" s="24"/>
      <c r="D27" s="22" t="s">
        <v>59</v>
      </c>
      <c r="E27" s="24">
        <v>180</v>
      </c>
      <c r="F27" s="26"/>
      <c r="G27" s="27">
        <f t="shared" si="1"/>
        <v>0</v>
      </c>
      <c r="H27" s="24"/>
    </row>
    <row r="28" spans="1:8" x14ac:dyDescent="0.15">
      <c r="A28" s="24">
        <v>11</v>
      </c>
      <c r="B28" s="25" t="s">
        <v>123</v>
      </c>
      <c r="C28" s="2" t="s">
        <v>124</v>
      </c>
      <c r="D28" s="22" t="s">
        <v>48</v>
      </c>
      <c r="E28" s="24">
        <v>1</v>
      </c>
      <c r="F28" s="26"/>
      <c r="G28" s="27">
        <f t="shared" si="1"/>
        <v>0</v>
      </c>
      <c r="H28" s="25"/>
    </row>
    <row r="29" spans="1:8" x14ac:dyDescent="0.15">
      <c r="A29" s="24"/>
      <c r="B29" s="25" t="s">
        <v>125</v>
      </c>
      <c r="C29" s="24"/>
      <c r="D29" s="25"/>
      <c r="E29" s="24"/>
      <c r="F29" s="24"/>
      <c r="G29" s="27">
        <f>SUM(G18:G28)</f>
        <v>0</v>
      </c>
      <c r="H29" s="25"/>
    </row>
    <row r="30" spans="1:8" s="20" customFormat="1" ht="21.95" customHeight="1" x14ac:dyDescent="0.15">
      <c r="A30" s="21" t="s">
        <v>1</v>
      </c>
      <c r="B30" s="21" t="s">
        <v>100</v>
      </c>
      <c r="C30" s="21" t="s">
        <v>34</v>
      </c>
      <c r="D30" s="21" t="s">
        <v>35</v>
      </c>
      <c r="E30" s="21" t="s">
        <v>36</v>
      </c>
      <c r="F30" s="21" t="s">
        <v>37</v>
      </c>
      <c r="G30" s="21" t="s">
        <v>38</v>
      </c>
      <c r="H30" s="21" t="s">
        <v>39</v>
      </c>
    </row>
    <row r="31" spans="1:8" x14ac:dyDescent="0.15">
      <c r="A31" s="22" t="s">
        <v>92</v>
      </c>
      <c r="B31" s="82" t="s">
        <v>128</v>
      </c>
      <c r="C31" s="83"/>
      <c r="D31" s="83"/>
      <c r="E31" s="83"/>
      <c r="F31" s="84"/>
      <c r="G31" s="23"/>
      <c r="H31" s="22"/>
    </row>
    <row r="32" spans="1:8" x14ac:dyDescent="0.15">
      <c r="A32" s="24">
        <v>1</v>
      </c>
      <c r="B32" s="25" t="s">
        <v>102</v>
      </c>
      <c r="C32" s="24" t="s">
        <v>103</v>
      </c>
      <c r="D32" s="25" t="s">
        <v>104</v>
      </c>
      <c r="E32" s="24">
        <v>4</v>
      </c>
      <c r="F32" s="26"/>
      <c r="G32" s="27">
        <f t="shared" ref="G32:G42" si="2">E32*F32</f>
        <v>0</v>
      </c>
      <c r="H32" s="25"/>
    </row>
    <row r="33" spans="1:8" ht="27" x14ac:dyDescent="0.15">
      <c r="A33" s="24">
        <v>2</v>
      </c>
      <c r="B33" s="25" t="s">
        <v>129</v>
      </c>
      <c r="C33" s="28" t="s">
        <v>130</v>
      </c>
      <c r="D33" s="25" t="s">
        <v>107</v>
      </c>
      <c r="E33" s="24">
        <v>1</v>
      </c>
      <c r="F33" s="26"/>
      <c r="G33" s="27">
        <f t="shared" si="2"/>
        <v>0</v>
      </c>
      <c r="H33" s="25"/>
    </row>
    <row r="34" spans="1:8" ht="27" x14ac:dyDescent="0.15">
      <c r="A34" s="24">
        <v>3</v>
      </c>
      <c r="B34" s="25" t="s">
        <v>108</v>
      </c>
      <c r="C34" s="24" t="s">
        <v>109</v>
      </c>
      <c r="D34" s="25" t="s">
        <v>104</v>
      </c>
      <c r="E34" s="24">
        <v>4</v>
      </c>
      <c r="F34" s="29"/>
      <c r="G34" s="27">
        <f t="shared" si="2"/>
        <v>0</v>
      </c>
      <c r="H34" s="4"/>
    </row>
    <row r="35" spans="1:8" x14ac:dyDescent="0.15">
      <c r="A35" s="24">
        <v>4</v>
      </c>
      <c r="B35" s="25" t="s">
        <v>131</v>
      </c>
      <c r="C35" s="24" t="s">
        <v>132</v>
      </c>
      <c r="D35" s="25" t="s">
        <v>59</v>
      </c>
      <c r="E35" s="24">
        <v>110</v>
      </c>
      <c r="F35" s="29"/>
      <c r="G35" s="27">
        <f t="shared" si="2"/>
        <v>0</v>
      </c>
      <c r="H35" s="25"/>
    </row>
    <row r="36" spans="1:8" x14ac:dyDescent="0.15">
      <c r="A36" s="24">
        <v>5</v>
      </c>
      <c r="B36" s="25" t="s">
        <v>112</v>
      </c>
      <c r="C36" s="24" t="s">
        <v>113</v>
      </c>
      <c r="D36" s="25" t="s">
        <v>59</v>
      </c>
      <c r="E36" s="24">
        <v>110</v>
      </c>
      <c r="F36" s="29"/>
      <c r="G36" s="27">
        <f t="shared" si="2"/>
        <v>0</v>
      </c>
      <c r="H36" s="25"/>
    </row>
    <row r="37" spans="1:8" x14ac:dyDescent="0.15">
      <c r="A37" s="24">
        <v>6</v>
      </c>
      <c r="B37" s="25" t="s">
        <v>114</v>
      </c>
      <c r="C37" s="24" t="s">
        <v>115</v>
      </c>
      <c r="D37" s="25" t="s">
        <v>59</v>
      </c>
      <c r="E37" s="24">
        <v>40</v>
      </c>
      <c r="F37" s="29"/>
      <c r="G37" s="27">
        <f t="shared" si="2"/>
        <v>0</v>
      </c>
      <c r="H37" s="25"/>
    </row>
    <row r="38" spans="1:8" x14ac:dyDescent="0.15">
      <c r="A38" s="24">
        <v>7</v>
      </c>
      <c r="B38" s="25" t="s">
        <v>121</v>
      </c>
      <c r="C38" s="24"/>
      <c r="D38" s="25" t="s">
        <v>59</v>
      </c>
      <c r="E38" s="24">
        <v>200</v>
      </c>
      <c r="F38" s="29"/>
      <c r="G38" s="27">
        <f t="shared" si="2"/>
        <v>0</v>
      </c>
      <c r="H38" s="24"/>
    </row>
    <row r="39" spans="1:8" x14ac:dyDescent="0.15">
      <c r="A39" s="24">
        <v>8</v>
      </c>
      <c r="B39" s="25" t="s">
        <v>116</v>
      </c>
      <c r="C39" s="24" t="s">
        <v>117</v>
      </c>
      <c r="D39" s="25" t="s">
        <v>118</v>
      </c>
      <c r="E39" s="24">
        <v>40</v>
      </c>
      <c r="F39" s="29"/>
      <c r="G39" s="27">
        <f t="shared" si="2"/>
        <v>0</v>
      </c>
      <c r="H39" s="24"/>
    </row>
    <row r="40" spans="1:8" x14ac:dyDescent="0.15">
      <c r="A40" s="24">
        <v>9</v>
      </c>
      <c r="B40" s="25" t="s">
        <v>119</v>
      </c>
      <c r="C40" s="24" t="s">
        <v>120</v>
      </c>
      <c r="D40" s="25" t="s">
        <v>118</v>
      </c>
      <c r="E40" s="24">
        <v>40</v>
      </c>
      <c r="F40" s="29"/>
      <c r="G40" s="27">
        <f t="shared" si="2"/>
        <v>0</v>
      </c>
      <c r="H40" s="24"/>
    </row>
    <row r="41" spans="1:8" ht="27" x14ac:dyDescent="0.15">
      <c r="A41" s="24">
        <v>10</v>
      </c>
      <c r="B41" s="25" t="s">
        <v>122</v>
      </c>
      <c r="C41" s="24"/>
      <c r="D41" s="22" t="s">
        <v>59</v>
      </c>
      <c r="E41" s="24">
        <v>110</v>
      </c>
      <c r="F41" s="26"/>
      <c r="G41" s="27">
        <f t="shared" si="2"/>
        <v>0</v>
      </c>
      <c r="H41" s="24"/>
    </row>
    <row r="42" spans="1:8" x14ac:dyDescent="0.15">
      <c r="A42" s="24">
        <v>11</v>
      </c>
      <c r="B42" s="33" t="s">
        <v>123</v>
      </c>
      <c r="C42" s="2" t="s">
        <v>124</v>
      </c>
      <c r="D42" s="34" t="s">
        <v>48</v>
      </c>
      <c r="E42" s="35">
        <v>1</v>
      </c>
      <c r="F42" s="36"/>
      <c r="G42" s="37">
        <f t="shared" si="2"/>
        <v>0</v>
      </c>
      <c r="H42" s="33"/>
    </row>
    <row r="43" spans="1:8" x14ac:dyDescent="0.15">
      <c r="A43" s="24"/>
      <c r="B43" s="25" t="s">
        <v>125</v>
      </c>
      <c r="C43" s="24"/>
      <c r="D43" s="25"/>
      <c r="E43" s="24"/>
      <c r="F43" s="24"/>
      <c r="G43" s="27">
        <f>SUM(G32:G42)</f>
        <v>0</v>
      </c>
      <c r="H43" s="25"/>
    </row>
    <row r="44" spans="1:8" x14ac:dyDescent="0.15">
      <c r="A44" s="24"/>
      <c r="B44" s="25"/>
      <c r="C44" s="38"/>
      <c r="D44" s="38"/>
      <c r="E44" s="38"/>
      <c r="F44" s="38"/>
      <c r="G44" s="38"/>
      <c r="H44" s="25"/>
    </row>
    <row r="45" spans="1:8" x14ac:dyDescent="0.15">
      <c r="A45" s="4" t="s">
        <v>95</v>
      </c>
      <c r="B45" s="4" t="s">
        <v>99</v>
      </c>
      <c r="C45" s="4"/>
      <c r="D45" s="4"/>
      <c r="E45" s="4"/>
      <c r="F45" s="4"/>
      <c r="G45" s="4">
        <f>G29+G15+G43</f>
        <v>0</v>
      </c>
      <c r="H45" s="4"/>
    </row>
  </sheetData>
  <mergeCells count="4">
    <mergeCell ref="A1:H1"/>
    <mergeCell ref="B3:F3"/>
    <mergeCell ref="B17:F17"/>
    <mergeCell ref="B31:F31"/>
  </mergeCells>
  <phoneticPr fontId="1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T9" sqref="T9"/>
    </sheetView>
  </sheetViews>
  <sheetFormatPr defaultColWidth="9" defaultRowHeight="13.5" x14ac:dyDescent="0.15"/>
  <cols>
    <col min="3" max="3" width="18.5" customWidth="1"/>
  </cols>
  <sheetData>
    <row r="1" spans="1:5" x14ac:dyDescent="0.15">
      <c r="A1" s="88" t="s">
        <v>133</v>
      </c>
      <c r="B1" s="88"/>
      <c r="C1" s="88"/>
      <c r="D1" s="88"/>
      <c r="E1" s="88"/>
    </row>
    <row r="2" spans="1:5" ht="24" x14ac:dyDescent="0.15">
      <c r="A2" s="11" t="s">
        <v>1</v>
      </c>
      <c r="B2" s="12" t="s">
        <v>134</v>
      </c>
      <c r="C2" s="12" t="s">
        <v>135</v>
      </c>
      <c r="D2" s="12" t="s">
        <v>136</v>
      </c>
      <c r="E2" s="13" t="s">
        <v>39</v>
      </c>
    </row>
    <row r="3" spans="1:5" x14ac:dyDescent="0.15">
      <c r="A3" s="14" t="s">
        <v>4</v>
      </c>
      <c r="B3" s="15" t="s">
        <v>137</v>
      </c>
      <c r="C3" s="15" t="s">
        <v>138</v>
      </c>
      <c r="D3" s="16"/>
      <c r="E3" s="17"/>
    </row>
    <row r="4" spans="1:5" ht="36" x14ac:dyDescent="0.15">
      <c r="A4" s="14" t="s">
        <v>12</v>
      </c>
      <c r="B4" s="15" t="s">
        <v>139</v>
      </c>
      <c r="C4" s="15" t="s">
        <v>140</v>
      </c>
      <c r="D4" s="16"/>
      <c r="E4" s="17"/>
    </row>
    <row r="5" spans="1:5" ht="36" x14ac:dyDescent="0.15">
      <c r="A5" s="14" t="s">
        <v>18</v>
      </c>
      <c r="B5" s="15" t="s">
        <v>141</v>
      </c>
      <c r="C5" s="15" t="s">
        <v>142</v>
      </c>
      <c r="D5" s="16"/>
      <c r="E5" s="17"/>
    </row>
    <row r="6" spans="1:5" ht="36" x14ac:dyDescent="0.15">
      <c r="A6" s="14" t="s">
        <v>28</v>
      </c>
      <c r="B6" s="15" t="s">
        <v>143</v>
      </c>
      <c r="C6" s="15" t="s">
        <v>144</v>
      </c>
      <c r="D6" s="16"/>
      <c r="E6" s="17"/>
    </row>
    <row r="7" spans="1:5" ht="36" x14ac:dyDescent="0.15">
      <c r="A7" s="14" t="s">
        <v>145</v>
      </c>
      <c r="B7" s="15" t="s">
        <v>146</v>
      </c>
      <c r="C7" s="15" t="s">
        <v>147</v>
      </c>
      <c r="D7" s="16"/>
      <c r="E7" s="17"/>
    </row>
    <row r="8" spans="1:5" ht="36" x14ac:dyDescent="0.15">
      <c r="A8" s="14" t="s">
        <v>148</v>
      </c>
      <c r="B8" s="15" t="s">
        <v>149</v>
      </c>
      <c r="C8" s="15" t="s">
        <v>150</v>
      </c>
      <c r="D8" s="16"/>
      <c r="E8" s="17"/>
    </row>
    <row r="9" spans="1:5" ht="36" x14ac:dyDescent="0.15">
      <c r="A9" s="14" t="s">
        <v>151</v>
      </c>
      <c r="B9" s="15" t="s">
        <v>152</v>
      </c>
      <c r="C9" s="15" t="s">
        <v>153</v>
      </c>
      <c r="D9" s="16"/>
      <c r="E9" s="17"/>
    </row>
    <row r="10" spans="1:5" x14ac:dyDescent="0.15">
      <c r="A10" s="69" t="s">
        <v>154</v>
      </c>
      <c r="B10" s="69"/>
      <c r="C10" s="69"/>
      <c r="D10" s="18"/>
      <c r="E10" s="19"/>
    </row>
  </sheetData>
  <mergeCells count="2">
    <mergeCell ref="A1:E1"/>
    <mergeCell ref="A10:C10"/>
  </mergeCells>
  <phoneticPr fontId="14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D12" sqref="D12"/>
    </sheetView>
  </sheetViews>
  <sheetFormatPr defaultColWidth="9" defaultRowHeight="13.5" x14ac:dyDescent="0.15"/>
  <cols>
    <col min="1" max="1" width="9.375" customWidth="1"/>
    <col min="2" max="2" width="12.125" style="1" customWidth="1"/>
    <col min="3" max="5" width="12.125" customWidth="1"/>
  </cols>
  <sheetData>
    <row r="1" spans="1:5" ht="27" customHeight="1" x14ac:dyDescent="0.15">
      <c r="A1" s="89" t="s">
        <v>155</v>
      </c>
      <c r="B1" s="90"/>
      <c r="C1" s="90"/>
      <c r="D1" s="90"/>
      <c r="E1" s="91"/>
    </row>
    <row r="2" spans="1:5" ht="27" customHeight="1" x14ac:dyDescent="0.15">
      <c r="A2" s="2" t="s">
        <v>1</v>
      </c>
      <c r="B2" s="3" t="s">
        <v>156</v>
      </c>
      <c r="C2" s="2" t="s">
        <v>157</v>
      </c>
      <c r="D2" s="2" t="s">
        <v>158</v>
      </c>
      <c r="E2" s="2" t="s">
        <v>159</v>
      </c>
    </row>
    <row r="3" spans="1:5" ht="27" customHeight="1" x14ac:dyDescent="0.15">
      <c r="A3" s="4">
        <v>1</v>
      </c>
      <c r="B3" s="3" t="s">
        <v>55</v>
      </c>
      <c r="C3" s="2" t="s">
        <v>160</v>
      </c>
      <c r="D3" s="2" t="s">
        <v>161</v>
      </c>
      <c r="E3" s="2" t="s">
        <v>162</v>
      </c>
    </row>
    <row r="4" spans="1:5" ht="27" customHeight="1" x14ac:dyDescent="0.15">
      <c r="A4" s="4">
        <v>2</v>
      </c>
      <c r="B4" s="3" t="s">
        <v>11</v>
      </c>
      <c r="C4" s="2" t="s">
        <v>163</v>
      </c>
      <c r="D4" s="2" t="s">
        <v>164</v>
      </c>
      <c r="E4" s="2" t="s">
        <v>165</v>
      </c>
    </row>
    <row r="5" spans="1:5" ht="27" customHeight="1" x14ac:dyDescent="0.15">
      <c r="A5" s="4">
        <v>3</v>
      </c>
      <c r="B5" s="3" t="s">
        <v>166</v>
      </c>
      <c r="C5" s="3" t="s">
        <v>167</v>
      </c>
      <c r="D5" s="5" t="s">
        <v>168</v>
      </c>
      <c r="E5" s="3" t="s">
        <v>169</v>
      </c>
    </row>
    <row r="6" spans="1:5" ht="27" customHeight="1" x14ac:dyDescent="0.15">
      <c r="A6" s="6">
        <v>4</v>
      </c>
      <c r="B6" s="3" t="s">
        <v>170</v>
      </c>
      <c r="C6" s="3" t="s">
        <v>171</v>
      </c>
      <c r="D6" s="5" t="s">
        <v>172</v>
      </c>
      <c r="E6" s="3" t="s">
        <v>173</v>
      </c>
    </row>
    <row r="7" spans="1:5" ht="27" customHeight="1" x14ac:dyDescent="0.15">
      <c r="A7" s="6">
        <v>5</v>
      </c>
      <c r="B7" s="3" t="s">
        <v>174</v>
      </c>
      <c r="C7" s="3" t="s">
        <v>175</v>
      </c>
      <c r="D7" s="5" t="s">
        <v>173</v>
      </c>
      <c r="E7" s="3" t="s">
        <v>171</v>
      </c>
    </row>
    <row r="8" spans="1:5" ht="27" customHeight="1" x14ac:dyDescent="0.15">
      <c r="A8" s="6"/>
      <c r="B8" s="7"/>
      <c r="C8" s="7"/>
      <c r="D8" s="8"/>
      <c r="E8" s="9"/>
    </row>
    <row r="9" spans="1:5" ht="39" customHeight="1" x14ac:dyDescent="0.15">
      <c r="A9" s="92" t="s">
        <v>176</v>
      </c>
      <c r="B9" s="93"/>
      <c r="C9" s="93"/>
      <c r="D9" s="93"/>
      <c r="E9" s="94"/>
    </row>
  </sheetData>
  <mergeCells count="2">
    <mergeCell ref="A1:E1"/>
    <mergeCell ref="A9:E9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分部分项清单计价表-车棚</vt:lpstr>
      <vt:lpstr>分部分项清单计价表-充电桩</vt:lpstr>
      <vt:lpstr>措施清单计价表</vt:lpstr>
      <vt:lpstr>主要设备及材料推荐品牌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孙祥林</dc:creator>
  <cp:lastModifiedBy>NTKO</cp:lastModifiedBy>
  <cp:lastPrinted>2026-06-11T01:19:00Z</cp:lastPrinted>
  <dcterms:created xsi:type="dcterms:W3CDTF">2026-06-10T09:02:00Z</dcterms:created>
  <dcterms:modified xsi:type="dcterms:W3CDTF">2026-06-11T04:15:14Z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D6FD001C61964131B5AA006DFD685E25_11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